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G:\Year End\Year End Documents\2024 Year End\Attachments\"/>
    </mc:Choice>
  </mc:AlternateContent>
  <xr:revisionPtr revIDLastSave="0" documentId="13_ncr:1_{9FE8AC6B-4D82-481C-B4B3-0F8A5B15157C}" xr6:coauthVersionLast="47" xr6:coauthVersionMax="47" xr10:uidLastSave="{00000000-0000-0000-0000-000000000000}"/>
  <workbookProtection workbookAlgorithmName="SHA-512" workbookHashValue="5w7FRoKVft56Y9qgPogT/b9LneMceuJLk3dqcR0nJPCFbeOgQs3L3TVDzk4coavmiEyh6m9D+Tp6dMjqoPRIiA==" workbookSaltValue="PlrW1db59ucy9waIUrfhWg==" workbookSpinCount="100000" lockStructure="1"/>
  <bookViews>
    <workbookView xWindow="-120" yWindow="-120" windowWidth="29040" windowHeight="15720" tabRatio="856" xr2:uid="{00000000-000D-0000-FFFF-FFFF00000000}"/>
  </bookViews>
  <sheets>
    <sheet name="Attachment M-Part A" sheetId="1" r:id="rId1"/>
    <sheet name="Attachment M-Part B" sheetId="3" r:id="rId2"/>
    <sheet name="Agency" sheetId="4" state="hidden" r:id="rId3"/>
  </sheets>
  <definedNames>
    <definedName name="_xlnm.Print_Area" localSheetId="0">'Attachment M-Part A'!$A$1:$E$84</definedName>
    <definedName name="_xlnm.Print_Area" localSheetId="1">'Attachment M-Part B'!$A$1:$F$222</definedName>
    <definedName name="_xlnm.Print_Titles" localSheetId="2">Agency!#REF!</definedName>
    <definedName name="_xlnm.Print_Titles" localSheetId="0">'Attachment M-Part A'!$1:$9</definedName>
    <definedName name="_xlnm.Print_Titles" localSheetId="1">'Attachment M-Part B'!$1:$12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1" l="1"/>
  <c r="F221" i="3" l="1"/>
  <c r="F189" i="3"/>
  <c r="F211" i="3" s="1"/>
  <c r="F209" i="3"/>
  <c r="F175" i="3"/>
  <c r="F176" i="3" s="1"/>
  <c r="F162" i="3"/>
  <c r="F140" i="3"/>
  <c r="F142" i="3" s="1"/>
  <c r="C72" i="1"/>
  <c r="C57" i="1"/>
  <c r="G211" i="3" l="1"/>
  <c r="F164" i="3"/>
  <c r="G164" i="3" s="1"/>
  <c r="B6" i="3" l="1"/>
  <c r="B10" i="3"/>
  <c r="B9" i="3"/>
  <c r="B8" i="3"/>
  <c r="B7" i="3"/>
  <c r="B5" i="3"/>
  <c r="F59" i="3"/>
  <c r="F66" i="3" s="1"/>
  <c r="F22" i="3"/>
  <c r="F29" i="3" s="1"/>
  <c r="C43" i="1"/>
  <c r="C30" i="1"/>
  <c r="F120" i="3"/>
  <c r="F121" i="3" s="1"/>
  <c r="F127" i="3" s="1"/>
  <c r="F78" i="3"/>
  <c r="F80" i="3" s="1"/>
  <c r="F87" i="3" s="1"/>
  <c r="F107" i="3"/>
  <c r="F48" i="3"/>
  <c r="F109" i="3" l="1"/>
  <c r="G109" i="3" s="1"/>
  <c r="F50" i="3"/>
  <c r="G5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Gemma Yu-Meade</author>
  </authors>
  <commentList>
    <comment ref="C25" authorId="0" shapeId="0" xr:uid="{00000000-0006-0000-0000-000001000000}">
      <text>
        <r>
          <rPr>
            <sz val="8"/>
            <color indexed="81"/>
            <rFont val="Tahoma"/>
            <family val="2"/>
          </rPr>
          <t>To insert rows:
On the menu bar, click Home, then click Insert, then click Insert Sheet  Rows</t>
        </r>
      </text>
    </comment>
    <comment ref="C37" authorId="0" shapeId="0" xr:uid="{00000000-0006-0000-0000-000002000000}">
      <text>
        <r>
          <rPr>
            <sz val="8"/>
            <color indexed="81"/>
            <rFont val="Tahoma"/>
            <family val="2"/>
          </rPr>
          <t>To insert rows:
On the menu bar, click Home, then click Insert, then click Insert Sheet Rows</t>
        </r>
      </text>
    </comment>
    <comment ref="C51" authorId="0" shapeId="0" xr:uid="{00000000-0006-0000-0000-000003000000}">
      <text>
        <r>
          <rPr>
            <sz val="8"/>
            <color indexed="81"/>
            <rFont val="Tahoma"/>
            <family val="2"/>
          </rPr>
          <t>To insert rows:
On the menu bar, click Home, then click Insert, then click Insert Sheet Rows</t>
        </r>
      </text>
    </comment>
    <comment ref="C66" authorId="0" shapeId="0" xr:uid="{00000000-0006-0000-0000-000004000000}">
      <text>
        <r>
          <rPr>
            <sz val="8"/>
            <color indexed="81"/>
            <rFont val="Tahoma"/>
            <family val="2"/>
          </rPr>
          <t>To insert rows:
On the menu bar, click Home, then click Insert, then click Insert Sheet Rows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Gemma Yu-Meade</author>
  </authors>
  <commentList>
    <comment ref="F40" authorId="0" shapeId="0" xr:uid="{00000000-0006-0000-0100-000001000000}">
      <text>
        <r>
          <rPr>
            <sz val="8"/>
            <color indexed="81"/>
            <rFont val="Tahoma"/>
            <family val="2"/>
          </rPr>
          <t>To insert rows:
On the menu bar, click Home, then click Insert, then click Insert Sheet Rows</t>
        </r>
      </text>
    </comment>
    <comment ref="F98" authorId="0" shapeId="0" xr:uid="{00000000-0006-0000-0100-000002000000}">
      <text>
        <r>
          <rPr>
            <sz val="8"/>
            <color indexed="81"/>
            <rFont val="Tahoma"/>
            <family val="2"/>
          </rPr>
          <t>To insert rows:
On the menu bar, click Home, then click Insert, then click Insert Sheet Rows</t>
        </r>
      </text>
    </comment>
    <comment ref="F154" authorId="0" shapeId="0" xr:uid="{00000000-0006-0000-0100-000003000000}">
      <text>
        <r>
          <rPr>
            <sz val="8"/>
            <color indexed="81"/>
            <rFont val="Tahoma"/>
            <family val="2"/>
          </rPr>
          <t>To insert rows:
On the menu bar, click Insert, then click Insert Sheet Rows</t>
        </r>
      </text>
    </comment>
    <comment ref="F201" authorId="0" shapeId="0" xr:uid="{00000000-0006-0000-0100-000004000000}">
      <text>
        <r>
          <rPr>
            <sz val="8"/>
            <color indexed="81"/>
            <rFont val="Tahoma"/>
            <family val="2"/>
          </rPr>
          <t>To insert rows:
On the menu bar, click Insert, then click Insert Sheet Rows</t>
        </r>
      </text>
    </comment>
  </commentList>
</comments>
</file>

<file path=xl/sharedStrings.xml><?xml version="1.0" encoding="utf-8"?>
<sst xmlns="http://schemas.openxmlformats.org/spreadsheetml/2006/main" count="478" uniqueCount="346">
  <si>
    <t>Agency Name:</t>
  </si>
  <si>
    <t>Agency Code:</t>
  </si>
  <si>
    <t>To the Comptroller:</t>
  </si>
  <si>
    <t>Amount</t>
  </si>
  <si>
    <t>Total, all funds</t>
  </si>
  <si>
    <t>Title:</t>
  </si>
  <si>
    <t>Date:</t>
  </si>
  <si>
    <t>Contact Name:</t>
  </si>
  <si>
    <t>Contact Title:</t>
  </si>
  <si>
    <t>Contact Phone Number:</t>
  </si>
  <si>
    <t>Contact E-mail Address:</t>
  </si>
  <si>
    <t>Part B:  Reconciliation</t>
  </si>
  <si>
    <t>Prepared by:</t>
  </si>
  <si>
    <t xml:space="preserve">         Difference</t>
  </si>
  <si>
    <t>Reconciling Items:</t>
  </si>
  <si>
    <t>DIFFERENCE:</t>
  </si>
  <si>
    <t>+</t>
  </si>
  <si>
    <t>-</t>
  </si>
  <si>
    <t>=</t>
  </si>
  <si>
    <t>Other Reconciling Items:</t>
  </si>
  <si>
    <t>2.  Posting errors</t>
  </si>
  <si>
    <t>3.  Other</t>
  </si>
  <si>
    <t>DIFFERENCE ABOVE, LESS OTHER RECONCILING ITEMS MUST BE 0:</t>
  </si>
  <si>
    <t xml:space="preserve">Amount </t>
  </si>
  <si>
    <t xml:space="preserve">         Subtract:</t>
  </si>
  <si>
    <t xml:space="preserve">           Subtotal:</t>
  </si>
  <si>
    <t xml:space="preserve">         Difference:</t>
  </si>
  <si>
    <t>Description</t>
  </si>
  <si>
    <t>Item</t>
  </si>
  <si>
    <t>Total Other Reconciling Items</t>
  </si>
  <si>
    <t xml:space="preserve">Approved by: </t>
  </si>
  <si>
    <t>By typing my name below, I certify to the best of my knowledge and belief that the information listed on Part A and B of this attachment is accurate and correct.</t>
  </si>
  <si>
    <t>Part A:  Certification</t>
  </si>
  <si>
    <t>JOURNAL ID</t>
  </si>
  <si>
    <t>Journal ID</t>
  </si>
  <si>
    <r>
      <t xml:space="preserve">DIFFERENCE SHOULD BE 0.  IF NOT, LIST BELOW AND </t>
    </r>
    <r>
      <rPr>
        <b/>
        <u/>
        <sz val="9"/>
        <rFont val="Arial"/>
        <family val="2"/>
      </rPr>
      <t xml:space="preserve">PREPARE JOURNAL ENTRIES </t>
    </r>
    <r>
      <rPr>
        <b/>
        <sz val="9"/>
        <rFont val="Arial"/>
        <family val="2"/>
      </rPr>
      <t>TO ADJUST BALANCES BASED ON CAPP MANUAL TOPIC 20705 - CARDINAL.</t>
    </r>
  </si>
  <si>
    <t>Indirect Cost Recovery Verification</t>
  </si>
  <si>
    <t xml:space="preserve"> </t>
  </si>
  <si>
    <t xml:space="preserve">       Cardinal Account 4009070:</t>
  </si>
  <si>
    <t xml:space="preserve">      Cardinal Account 4009071:</t>
  </si>
  <si>
    <t xml:space="preserve">         Federal Fund 10000</t>
  </si>
  <si>
    <t xml:space="preserve">         Subtract Special Fund 02800</t>
  </si>
  <si>
    <t xml:space="preserve">                 Special Fund 02800 (if appropriated)</t>
  </si>
  <si>
    <t xml:space="preserve">                 General Fund 01000 (not appropriated)</t>
  </si>
  <si>
    <t>1.  Current year draw downs recorded in Fund 10000 but not transferred to Fund 02800</t>
  </si>
  <si>
    <t xml:space="preserve">                General Fund 01000 (not appropriated)</t>
  </si>
  <si>
    <t>Cardinal Fund</t>
  </si>
  <si>
    <r>
      <t xml:space="preserve">I.  ACCOUNT CODE </t>
    </r>
    <r>
      <rPr>
        <b/>
        <u/>
        <sz val="9"/>
        <rFont val="Arial"/>
        <family val="2"/>
      </rPr>
      <t>4009070</t>
    </r>
    <r>
      <rPr>
        <u/>
        <sz val="9"/>
        <rFont val="Arial"/>
        <family val="2"/>
      </rPr>
      <t>, AGENCY INDIRECT COST RECOVERY</t>
    </r>
  </si>
  <si>
    <r>
      <t xml:space="preserve">II.  ACCOUNT CODE </t>
    </r>
    <r>
      <rPr>
        <b/>
        <u/>
        <sz val="9"/>
        <rFont val="Arial"/>
        <family val="2"/>
      </rPr>
      <t>4009071</t>
    </r>
    <r>
      <rPr>
        <u/>
        <sz val="9"/>
        <rFont val="Arial"/>
        <family val="2"/>
      </rPr>
      <t>, STATEWIDE INDIRECT COST RECOVERY</t>
    </r>
  </si>
  <si>
    <t>Based on the reconciliation in Part B of this form, I certify that the total of the indirect cost recovery revenue in both the general fund 01000 and special fund 02800 (Cardinal Accounts 4009070, 4009071, 4009088 and 4009089 respectively) is equal to the indirect cost recovery revenue recorded in federal fund 10000 and applicable COVID-19 Funds.  These balances are hereby certified by fund as follows:</t>
  </si>
  <si>
    <t xml:space="preserve">      Cardinal Account 4009088:</t>
  </si>
  <si>
    <t xml:space="preserve">         Statewide Applicable COVID-19 Fund </t>
  </si>
  <si>
    <t>DIFFERENCE SHOULD BE 0.  IF NOT, LIST BELOW AND PREPARE JOURNAL ENTRIES TO ADJUST BALANCES BASED ON CAPP MANUAL TOPIC 20705 - CARDINAL.</t>
  </si>
  <si>
    <t>1.  Current year draw downs recorded in the Applicable COVID-19 Fund but not transferred to Fund 02800</t>
  </si>
  <si>
    <t xml:space="preserve">                </t>
  </si>
  <si>
    <t xml:space="preserve">                 </t>
  </si>
  <si>
    <t xml:space="preserve">         Subtract Special Fund 02800 </t>
  </si>
  <si>
    <t xml:space="preserve">         Agency Applicable COVID-19 Fund </t>
  </si>
  <si>
    <t xml:space="preserve">                Special Fund 02800 (if appropriated)</t>
  </si>
  <si>
    <r>
      <t xml:space="preserve">III.  ACCOUNT CODE </t>
    </r>
    <r>
      <rPr>
        <b/>
        <u/>
        <sz val="9"/>
        <rFont val="Arial"/>
        <family val="2"/>
      </rPr>
      <t>4009088</t>
    </r>
    <r>
      <rPr>
        <u/>
        <sz val="9"/>
        <rFont val="Arial"/>
        <family val="2"/>
      </rPr>
      <t>, RECOVERY OF STATEWIDE INDIRECT COST GRANT/CONTRACT ADMIN- COVID-19</t>
    </r>
  </si>
  <si>
    <r>
      <t xml:space="preserve">IV.  ACCOUNT CODE </t>
    </r>
    <r>
      <rPr>
        <b/>
        <u/>
        <sz val="9"/>
        <rFont val="Arial"/>
        <family val="2"/>
      </rPr>
      <t>4009089</t>
    </r>
    <r>
      <rPr>
        <u/>
        <sz val="9"/>
        <rFont val="Arial"/>
        <family val="2"/>
      </rPr>
      <t>, RECOVERY OF AGENCY INDIRECT COST GRANT/CONTRACT ADMIN- COVID-19</t>
    </r>
  </si>
  <si>
    <t xml:space="preserve">      Cardinal Account 4009089:</t>
  </si>
  <si>
    <t>Attachment M</t>
  </si>
  <si>
    <t>Agcy Cd</t>
  </si>
  <si>
    <t>Agency Name</t>
  </si>
  <si>
    <t>Senate of Virginia</t>
  </si>
  <si>
    <t>House of Delegates</t>
  </si>
  <si>
    <t>Magistrate System</t>
  </si>
  <si>
    <t>Virginia Commission on Intergovernmental Cooperation</t>
  </si>
  <si>
    <t>Division of Legislative Services</t>
  </si>
  <si>
    <t>Virginia Code Commission</t>
  </si>
  <si>
    <t>Division of Legislative Automated Systems</t>
  </si>
  <si>
    <t>Joint Legislative Audit and Review Commission</t>
  </si>
  <si>
    <t>Supreme Court</t>
  </si>
  <si>
    <t>Judicial Inquiry and Review Commission</t>
  </si>
  <si>
    <t>Circuit Courts</t>
  </si>
  <si>
    <t>General District Courts</t>
  </si>
  <si>
    <t>Juvenile and Domestic Relations District Courts</t>
  </si>
  <si>
    <t>Combined District Courts</t>
  </si>
  <si>
    <t>Virginia State Bar</t>
  </si>
  <si>
    <t>Lieutenant Governor</t>
  </si>
  <si>
    <t>Office of the Governor</t>
  </si>
  <si>
    <t>Department of Planning and Budget</t>
  </si>
  <si>
    <t>Department of Military Affairs</t>
  </si>
  <si>
    <t>Court of Appeals of Virginia</t>
  </si>
  <si>
    <t>Department of Emergency Management</t>
  </si>
  <si>
    <t>Department of Human Resource Management</t>
  </si>
  <si>
    <t>Department of Elections</t>
  </si>
  <si>
    <t>Auditor of Public Accounts</t>
  </si>
  <si>
    <t>Virginia Information Technologies Agency</t>
  </si>
  <si>
    <t>Department of Criminal Justice Services</t>
  </si>
  <si>
    <t>Attorney General and Department of Law</t>
  </si>
  <si>
    <t>Virginia State Crime Commission</t>
  </si>
  <si>
    <t>Division of Debt Collection</t>
  </si>
  <si>
    <t>Commissioners for the Promotion of Uniformity of Legislation in the United States</t>
  </si>
  <si>
    <t>The Science Museum of Virginia</t>
  </si>
  <si>
    <t>Office of the State Inspector General</t>
  </si>
  <si>
    <t>Virginia Commission for the Arts</t>
  </si>
  <si>
    <t>Administration of Health Insurance</t>
  </si>
  <si>
    <t>Department of Accounts</t>
  </si>
  <si>
    <t>Department of the Treasury</t>
  </si>
  <si>
    <t>Department of Motor Vehicles</t>
  </si>
  <si>
    <t>Treasury Board</t>
  </si>
  <si>
    <t>Department of State Police</t>
  </si>
  <si>
    <t>Compensation Board</t>
  </si>
  <si>
    <t>Virginia Retirement System</t>
  </si>
  <si>
    <t>Virginia Criminal Sentencing Commission</t>
  </si>
  <si>
    <t>Department of Taxation</t>
  </si>
  <si>
    <t>Department of Accounts Transfer Payments</t>
  </si>
  <si>
    <t>Virginia Management Fellows Program Administration</t>
  </si>
  <si>
    <t>Department of Housing and Community Development</t>
  </si>
  <si>
    <t>Secretary of the Commonwealth</t>
  </si>
  <si>
    <t>State Corporation Commission</t>
  </si>
  <si>
    <t>Virginia Lottery</t>
  </si>
  <si>
    <t>Virginia College Savings Plan</t>
  </si>
  <si>
    <t>Secretary of Administration</t>
  </si>
  <si>
    <t>Department of Labor and Industry</t>
  </si>
  <si>
    <t>Virginia Employment Commission</t>
  </si>
  <si>
    <t>Secretary of Natural and Historic Resources</t>
  </si>
  <si>
    <t>Secretary of Education</t>
  </si>
  <si>
    <t>Secretary of Transportation</t>
  </si>
  <si>
    <t>Secretary of Public Safety and Homeland Security</t>
  </si>
  <si>
    <t>Secretary of Health and Human Resources</t>
  </si>
  <si>
    <t>Secretary of Finance</t>
  </si>
  <si>
    <t>Virginia Workers' Compensation Commission</t>
  </si>
  <si>
    <t>Secretary of Commerce and Trade</t>
  </si>
  <si>
    <t>Secretary of Agriculture and Forestry</t>
  </si>
  <si>
    <t>Department of General Services</t>
  </si>
  <si>
    <t>Secretary of Labor</t>
  </si>
  <si>
    <t>Direct Aid to Public Education</t>
  </si>
  <si>
    <t>Department of Conservation and Recreation</t>
  </si>
  <si>
    <t>Children's Services Act</t>
  </si>
  <si>
    <t>Department of Education, Central Office Operations</t>
  </si>
  <si>
    <t>The Library Of Virginia</t>
  </si>
  <si>
    <t>Wilson Workforce and Rehabilitation Center</t>
  </si>
  <si>
    <t>The College of William and Mary in Virginia</t>
  </si>
  <si>
    <t>University of Virginia</t>
  </si>
  <si>
    <t>Virginia Polytechnic Institute and State University</t>
  </si>
  <si>
    <t>University of Virginia Medical Center</t>
  </si>
  <si>
    <t>Virginia Military Institute</t>
  </si>
  <si>
    <t>Virginia State University</t>
  </si>
  <si>
    <t>Norfolk State University</t>
  </si>
  <si>
    <t>Longwood University</t>
  </si>
  <si>
    <t>University of Mary Washington</t>
  </si>
  <si>
    <t>James Madison University</t>
  </si>
  <si>
    <t>Radford University</t>
  </si>
  <si>
    <t>Virginia School for the Deaf and the Blind</t>
  </si>
  <si>
    <t>Old Dominion University</t>
  </si>
  <si>
    <t>Department of Professional and Occupational Regulation</t>
  </si>
  <si>
    <t>Department of Health Professions</t>
  </si>
  <si>
    <t>Board of Accountancy</t>
  </si>
  <si>
    <t>Virginia Cooperative Extension and Agricultural Experiment Station</t>
  </si>
  <si>
    <t>Board of Bar Examiners</t>
  </si>
  <si>
    <t>Cooperative Extension and Agricultural Research Services</t>
  </si>
  <si>
    <t>Virginia Commonwealth University</t>
  </si>
  <si>
    <t>Virginia Museum of Fine Arts</t>
  </si>
  <si>
    <t>Frontier Culture Museum of Virginia</t>
  </si>
  <si>
    <t>Richard Bland College</t>
  </si>
  <si>
    <t>Christopher Newport University</t>
  </si>
  <si>
    <t>Online Virginia Network Authority</t>
  </si>
  <si>
    <t>State Council of Higher Education for Virginia</t>
  </si>
  <si>
    <t>University of Virginia's College at Wise</t>
  </si>
  <si>
    <t>George Mason University</t>
  </si>
  <si>
    <t>Virginia Community College System</t>
  </si>
  <si>
    <t>Virginia Community College System-Central Office</t>
  </si>
  <si>
    <t>Department for Aging and Rehabilitative Services</t>
  </si>
  <si>
    <t>Virginia Rehabilitation Center for the Blind and Vision Impaired</t>
  </si>
  <si>
    <t>Virginia Institute of Marine Science</t>
  </si>
  <si>
    <t>Virginia Community College System  - Shared Services Center</t>
  </si>
  <si>
    <t>Eastern Virginia Medical School</t>
  </si>
  <si>
    <t>New River Community College</t>
  </si>
  <si>
    <t>Southside Virginia Community College</t>
  </si>
  <si>
    <t>Paul D. Camp Community College</t>
  </si>
  <si>
    <t xml:space="preserve">Rappahannock Community College </t>
  </si>
  <si>
    <t>Danville Community College</t>
  </si>
  <si>
    <t>Northern Virginia Community College</t>
  </si>
  <si>
    <t>Piedmont Virginia Community College</t>
  </si>
  <si>
    <t>J. Sargeant Reynolds Community College</t>
  </si>
  <si>
    <t>Eastern Shore Community College</t>
  </si>
  <si>
    <t>Patrick and Henry Community College</t>
  </si>
  <si>
    <t>Virginia Western Community College</t>
  </si>
  <si>
    <t>Mountain Gateway Community College</t>
  </si>
  <si>
    <t>Wytheville Community College</t>
  </si>
  <si>
    <t>Brightpoint Community College</t>
  </si>
  <si>
    <t>Blue Ridge Community College</t>
  </si>
  <si>
    <t>Central Virginia Community College</t>
  </si>
  <si>
    <t>Virginia Peninsula Community College</t>
  </si>
  <si>
    <t>Southwest Virginia Community College</t>
  </si>
  <si>
    <t>Tidewater Community College</t>
  </si>
  <si>
    <t>Virginia Highlands Community College</t>
  </si>
  <si>
    <t xml:space="preserve">Germanna Community College </t>
  </si>
  <si>
    <t>Laurel Ridge Community College</t>
  </si>
  <si>
    <t>Mountain Empire Community College</t>
  </si>
  <si>
    <t>Department of Agriculture and Consumer Services</t>
  </si>
  <si>
    <t>Agricultural Council</t>
  </si>
  <si>
    <t>Virginia Innovation Partnership Authority</t>
  </si>
  <si>
    <t>Virginia Economic Development Partnership</t>
  </si>
  <si>
    <t>Economic Development Incentive Payments</t>
  </si>
  <si>
    <t>Virginia Tourism Authority</t>
  </si>
  <si>
    <t>Virginia-Israel Advisory Board</t>
  </si>
  <si>
    <t>Department of Small Business and Supplier Diversity</t>
  </si>
  <si>
    <t>Fort Monroe Authority</t>
  </si>
  <si>
    <t>Jamestown-Yorktown Commemorations</t>
  </si>
  <si>
    <t>Marine Resources Commission</t>
  </si>
  <si>
    <t>Department of Wildlife Resources</t>
  </si>
  <si>
    <t>Virginia Racing Commission</t>
  </si>
  <si>
    <t>Virginia Port Authority</t>
  </si>
  <si>
    <t>Department of Energy</t>
  </si>
  <si>
    <t>Department of Forestry</t>
  </si>
  <si>
    <t>Commission on the Virginia Alcohol Safety Action Program</t>
  </si>
  <si>
    <t>Gunston Hall</t>
  </si>
  <si>
    <t>Department of Historic Resources</t>
  </si>
  <si>
    <t>Jamestown-Yorktown Foundation</t>
  </si>
  <si>
    <t>Department of Environmental Quality</t>
  </si>
  <si>
    <t>Secretary of Veterans and Defense Affairs</t>
  </si>
  <si>
    <t>Department of Transportation</t>
  </si>
  <si>
    <t>Department of Transportation Transfer Payments</t>
  </si>
  <si>
    <t>Department of Rail and Public Transportation</t>
  </si>
  <si>
    <t>Motor Vehicle Dealer Board</t>
  </si>
  <si>
    <t>Virginia Commercial Space Flight Authority</t>
  </si>
  <si>
    <t>Virginia Passenger Rail Authority</t>
  </si>
  <si>
    <t>Department of Motor Vehicles Transfer Payments</t>
  </si>
  <si>
    <t>Department of Health</t>
  </si>
  <si>
    <t>Department of Medical Assistance Services</t>
  </si>
  <si>
    <t>Virginia Board for People with Disabilities</t>
  </si>
  <si>
    <t>Department of Corrections--Central Administration</t>
  </si>
  <si>
    <t>Department for the Blind and Vision Impaired</t>
  </si>
  <si>
    <t>Central State Hospital</t>
  </si>
  <si>
    <t>Eastern State Hospital</t>
  </si>
  <si>
    <t>Southwestern Virginia Mental Health Institute</t>
  </si>
  <si>
    <t>Western State Hospital</t>
  </si>
  <si>
    <t>Central Virginia Training Center</t>
  </si>
  <si>
    <t>Commonwealth Center for Children and Adolescents</t>
  </si>
  <si>
    <t>Powhatan Correctional Center</t>
  </si>
  <si>
    <t>Virginia Correctional Enterprises</t>
  </si>
  <si>
    <t>Virginia Correctional Center for Women</t>
  </si>
  <si>
    <t>Southampton Correctional Center</t>
  </si>
  <si>
    <t>Bland Correctional Center</t>
  </si>
  <si>
    <t>James River Correctional Center</t>
  </si>
  <si>
    <t>Department of Behavioral Health and Developmental Services</t>
  </si>
  <si>
    <t>State Farm Enterprise Unit</t>
  </si>
  <si>
    <t>Southeastern Virginia Training Center</t>
  </si>
  <si>
    <t>Catawba Hospital</t>
  </si>
  <si>
    <t>Northern Virginia Mental Health Institute</t>
  </si>
  <si>
    <t>Piedmont Geriatric Hospital</t>
  </si>
  <si>
    <t>Brunswick Correctional Center</t>
  </si>
  <si>
    <t>Sussex One State Prison</t>
  </si>
  <si>
    <t>Sussex Two State Prison</t>
  </si>
  <si>
    <t>Wallens Ridge State Prison</t>
  </si>
  <si>
    <t>St. Brides Correctional Center</t>
  </si>
  <si>
    <t>Southern Virginia Mental Health Institute</t>
  </si>
  <si>
    <t>Red Onion State Prison</t>
  </si>
  <si>
    <t>Corrections--Employee Relations and Training</t>
  </si>
  <si>
    <t>Fluvanna Correctional Center for Women</t>
  </si>
  <si>
    <t>Nottoway Correctional Center</t>
  </si>
  <si>
    <t>Marion Correctional Center</t>
  </si>
  <si>
    <t>Hiram Davis Medical Center</t>
  </si>
  <si>
    <t>Buckingham Correctional Center</t>
  </si>
  <si>
    <t>Department for the Deaf and Hard-Of-Hearing</t>
  </si>
  <si>
    <t>State Farm Complex</t>
  </si>
  <si>
    <t>Deerfield Correctional Center</t>
  </si>
  <si>
    <t>Augusta Correctional Center</t>
  </si>
  <si>
    <t>Department of Corrections--Division of Institutions</t>
  </si>
  <si>
    <t>Western Region Correctional Field Units</t>
  </si>
  <si>
    <t>Central Region Correctional Field Units</t>
  </si>
  <si>
    <t>Baskerville Correctional Center</t>
  </si>
  <si>
    <t>Department of Social Services</t>
  </si>
  <si>
    <t>Virginia Parole Board</t>
  </si>
  <si>
    <t>Division of Community Corrections</t>
  </si>
  <si>
    <t>Keen Mountain Correctional Center</t>
  </si>
  <si>
    <t>Greensville Correctional Center</t>
  </si>
  <si>
    <t>Dillwyn Correctional Center</t>
  </si>
  <si>
    <t>Indian Creek Correctional Center</t>
  </si>
  <si>
    <t>Haynesville Correctional Center</t>
  </si>
  <si>
    <t>Coffeewood Correctional Center</t>
  </si>
  <si>
    <t>Lunenburg Correctional Center</t>
  </si>
  <si>
    <t>Pocahontas State Correctional Center</t>
  </si>
  <si>
    <t>Green Rock Correctional Center</t>
  </si>
  <si>
    <t>Department of Juvenile Justice</t>
  </si>
  <si>
    <t>Department of Forensic Science</t>
  </si>
  <si>
    <t>Sussex I and II State Prisons Complex</t>
  </si>
  <si>
    <t>River North Correctional Center</t>
  </si>
  <si>
    <t>Culpeper Correctional Facility for Women</t>
  </si>
  <si>
    <t>Grants to Localities</t>
  </si>
  <si>
    <t>Mental Health Treatment Centers</t>
  </si>
  <si>
    <t>Intellectual Disabilities Training Centers</t>
  </si>
  <si>
    <t>Virginia Center for Behavioral Rehabilitation</t>
  </si>
  <si>
    <t>Department of Corrections--Institutions</t>
  </si>
  <si>
    <t>Department of Corrections</t>
  </si>
  <si>
    <t>Capitol Square Preservation Council</t>
  </si>
  <si>
    <t>Virginia Freedom of Information Advisory Council</t>
  </si>
  <si>
    <t>Citizens' Advisory Council on Furnishing and Interpreting the Executive Mansion</t>
  </si>
  <si>
    <t>Virginia Commission on Youth</t>
  </si>
  <si>
    <t>Virginia Housing Commission</t>
  </si>
  <si>
    <t>Department of Aviation</t>
  </si>
  <si>
    <t>Chesapeake Bay Commission</t>
  </si>
  <si>
    <t>Joint Commission on Health Care</t>
  </si>
  <si>
    <t>Dr. Martin Luther King, Jr. Memorial Commission</t>
  </si>
  <si>
    <t>Joint Commission on Technology and Science</t>
  </si>
  <si>
    <t>Indigent Defense Commission</t>
  </si>
  <si>
    <t>Tobacco Region Revitalization Commission</t>
  </si>
  <si>
    <t>Virginia Foundation for Healthy Youth</t>
  </si>
  <si>
    <t>Opioid Abatement Authority</t>
  </si>
  <si>
    <t>Brown v. Board of Education Scholarship Committee</t>
  </si>
  <si>
    <t>Virginia World War I and World War II Commemoration Commission</t>
  </si>
  <si>
    <t>Virginia Conflict of Interest and Ethics Advisory Council</t>
  </si>
  <si>
    <t>Commission on the May 31, 2019 Virginia Beach Mass Shooting</t>
  </si>
  <si>
    <t>Commission to Study Slavery and Subsequent De Jure and De Facto Racial and Economic Discrimination Against African Americans</t>
  </si>
  <si>
    <t>Behavioral Health Commission</t>
  </si>
  <si>
    <t>Institute for Advanced Learning and Research</t>
  </si>
  <si>
    <t>Puller Veterans Care Center</t>
  </si>
  <si>
    <t>Jones and Cabacoy Veterans Care Center</t>
  </si>
  <si>
    <t>Department of Veterans Services</t>
  </si>
  <si>
    <t>Veterans Services Foundation</t>
  </si>
  <si>
    <t>Interstate Organization Contributions</t>
  </si>
  <si>
    <t>Sitter &amp; Barfoot Veterans Care Center</t>
  </si>
  <si>
    <t>Roanoke Higher Education Authority</t>
  </si>
  <si>
    <t>Southeastern Universities Research Association Doing Business for Jefferson Science Associates, LLC</t>
  </si>
  <si>
    <t>Southern Virginia Higher Education Center</t>
  </si>
  <si>
    <t>New College Institute</t>
  </si>
  <si>
    <t>Virginia College Building Authority</t>
  </si>
  <si>
    <t>Virginia Museum of Natural History</t>
  </si>
  <si>
    <t>Southwest Virginia Higher Education Center</t>
  </si>
  <si>
    <t>Commonwealth's Attorneys' Services Council</t>
  </si>
  <si>
    <t>Department of Fire Programs</t>
  </si>
  <si>
    <t>Division of Capitol Police</t>
  </si>
  <si>
    <t>Virginia Cannabis Control Authority</t>
  </si>
  <si>
    <t xml:space="preserve">Department of Treasury - Trust Funds </t>
  </si>
  <si>
    <t xml:space="preserve">Department of Treasury - Statewide Activities  </t>
  </si>
  <si>
    <t>Department of Accounts-Statewide Activities</t>
  </si>
  <si>
    <t>Department of Accounts - City/County Treasurers</t>
  </si>
  <si>
    <t>Virginia Alcoholic Beverage Control Authority</t>
  </si>
  <si>
    <t>Commission on Electric Utility Regulation</t>
  </si>
  <si>
    <t>Virginia Bicentennial of the American War of 1812 Commission</t>
  </si>
  <si>
    <t>Balance per Cardinal Revenue Status Report, for the year ended June 30, 2024.</t>
  </si>
  <si>
    <t xml:space="preserve">         Prior year draw down (Recorded in Fund 10000 in FY 2023</t>
  </si>
  <si>
    <t xml:space="preserve">         and transferred to Fund 02800 in FY 2024)</t>
  </si>
  <si>
    <t>Anticipated Balances per Cardinal Revenue Status Report Final Close, for the year ended June 30, 2024 (after making above Journal Entries)</t>
  </si>
  <si>
    <t>Balance per Cardinal Revenue Status Report, for the year ended June 30, 2024</t>
  </si>
  <si>
    <t>Anticipated Balances per Cardinal Revenue Status Report FINAL CLOSE, for the year ended June 30, 2024 (after making above Journal Entries)</t>
  </si>
  <si>
    <t xml:space="preserve">         and transferred to Fund 02800 in FY 2024)                          </t>
  </si>
  <si>
    <t>Please complete Parts A and B of this Attachment and return to the Department of Accounts via electronic mail by 5:00 p.m. on Tuesday, July 16, 2024.</t>
  </si>
  <si>
    <t>Davis &amp; McDaniel Veterans Care Center</t>
  </si>
  <si>
    <t>Lawrenceville Correctional Center</t>
  </si>
  <si>
    <t>American Revolution 250 Commission</t>
  </si>
  <si>
    <t>Treasury Construction Financing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</si>
</sst>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164" formatCode="[$-409]mmmm\ d\,\ yyyy;@"/>
    <numFmt numFmtId="165" formatCode="[&lt;=9999999]###\-####;\(###\)\ ###\-####"/>
    <numFmt numFmtId="166" formatCode="00000"/>
  </numFmts>
  <fonts count="39" x14ac:knownFonts="1">
    <font>
      <sz val="10"/>
      <name val="Arial"/>
    </font>
    <font>
      <sz val="11"/>
      <color theme="1"/>
      <name val="Calibri"/>
      <family val="2"/>
      <scheme val="minor"/>
    </font>
    <font>
      <sz val="10"/>
      <name val="Arial"/>
      <family val="2"/>
    </font>
    <font>
      <sz val="8"/>
      <name val="Arial"/>
      <family val="2"/>
    </font>
    <font>
      <b/>
      <sz val="10"/>
      <name val="Arial"/>
      <family val="2"/>
    </font>
    <font>
      <u/>
      <sz val="10"/>
      <color indexed="12"/>
      <name val="Arial"/>
      <family val="2"/>
    </font>
    <font>
      <sz val="9"/>
      <name val="Arial"/>
      <family val="2"/>
    </font>
    <font>
      <sz val="9"/>
      <name val="Lucida Calligraphy"/>
      <family val="4"/>
    </font>
    <font>
      <b/>
      <sz val="9"/>
      <name val="Arial"/>
      <family val="2"/>
    </font>
    <font>
      <i/>
      <sz val="9"/>
      <name val="Arial"/>
      <family val="2"/>
    </font>
    <font>
      <sz val="9"/>
      <name val="Arial"/>
      <family val="2"/>
    </font>
    <font>
      <u/>
      <sz val="9"/>
      <name val="Arial"/>
      <family val="2"/>
    </font>
    <font>
      <b/>
      <u/>
      <sz val="9"/>
      <name val="Arial"/>
      <family val="2"/>
    </font>
    <font>
      <sz val="11"/>
      <name val="Magneto"/>
      <family val="5"/>
    </font>
    <font>
      <sz val="8"/>
      <color indexed="81"/>
      <name val="Tahoma"/>
      <family val="2"/>
    </font>
    <font>
      <sz val="9"/>
      <color indexed="10"/>
      <name val="Arial"/>
      <family val="2"/>
    </font>
    <font>
      <sz val="10"/>
      <name val="Arial"/>
      <family val="2"/>
    </font>
    <font>
      <u/>
      <sz val="9"/>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0070C0"/>
      <name val="Calibri"/>
      <family val="2"/>
      <scheme val="minor"/>
    </font>
    <font>
      <sz val="9"/>
      <name val="Arial"/>
      <family val="2"/>
    </font>
    <font>
      <sz val="11"/>
      <name val="Calibri"/>
      <family val="2"/>
      <scheme val="minor"/>
    </font>
  </fonts>
  <fills count="3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44" fontId="2" fillId="0" borderId="0" applyFont="0" applyFill="0" applyBorder="0" applyAlignment="0" applyProtection="0"/>
    <xf numFmtId="0" fontId="5"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18" applyNumberFormat="0" applyFill="0" applyAlignment="0" applyProtection="0"/>
    <xf numFmtId="0" fontId="21" fillId="0" borderId="19" applyNumberFormat="0" applyFill="0" applyAlignment="0" applyProtection="0"/>
    <xf numFmtId="0" fontId="22" fillId="0" borderId="20"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21" applyNumberFormat="0" applyAlignment="0" applyProtection="0"/>
    <xf numFmtId="0" fontId="27" fillId="8" borderId="22" applyNumberFormat="0" applyAlignment="0" applyProtection="0"/>
    <xf numFmtId="0" fontId="28" fillId="8" borderId="21" applyNumberFormat="0" applyAlignment="0" applyProtection="0"/>
    <xf numFmtId="0" fontId="29" fillId="0" borderId="23" applyNumberFormat="0" applyFill="0" applyAlignment="0" applyProtection="0"/>
    <xf numFmtId="0" fontId="30" fillId="9" borderId="2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6" applyNumberFormat="0" applyFill="0" applyAlignment="0" applyProtection="0"/>
    <xf numFmtId="0" fontId="3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4" fillId="34" borderId="0" applyNumberFormat="0" applyBorder="0" applyAlignment="0" applyProtection="0"/>
    <xf numFmtId="0" fontId="1" fillId="0" borderId="0"/>
    <xf numFmtId="0" fontId="1" fillId="10" borderId="25" applyNumberFormat="0" applyFont="0" applyAlignment="0" applyProtection="0"/>
    <xf numFmtId="0" fontId="18" fillId="0" borderId="0"/>
  </cellStyleXfs>
  <cellXfs count="172">
    <xf numFmtId="0" fontId="0" fillId="0" borderId="0" xfId="0"/>
    <xf numFmtId="0" fontId="0" fillId="2" borderId="0" xfId="0" applyFill="1"/>
    <xf numFmtId="0" fontId="10" fillId="2" borderId="0" xfId="0" applyFont="1" applyFill="1" applyAlignment="1">
      <alignment horizontal="center"/>
    </xf>
    <xf numFmtId="0" fontId="8" fillId="2" borderId="0" xfId="0" applyFont="1" applyFill="1" applyAlignment="1">
      <alignment horizontal="left" vertical="center" wrapText="1"/>
    </xf>
    <xf numFmtId="0" fontId="7" fillId="3" borderId="1" xfId="0" applyFont="1" applyFill="1" applyBorder="1" applyAlignment="1" applyProtection="1">
      <alignment vertical="center" wrapText="1"/>
      <protection locked="0"/>
    </xf>
    <xf numFmtId="0" fontId="6" fillId="2" borderId="0" xfId="0" applyFont="1" applyFill="1" applyAlignment="1">
      <alignment horizontal="left" vertical="center" wrapText="1"/>
    </xf>
    <xf numFmtId="0" fontId="6" fillId="2" borderId="0" xfId="0" applyFont="1" applyFill="1"/>
    <xf numFmtId="0" fontId="8" fillId="2" borderId="0" xfId="0" applyFont="1" applyFill="1" applyAlignment="1">
      <alignment horizontal="center"/>
    </xf>
    <xf numFmtId="0" fontId="8" fillId="2" borderId="0" xfId="0" applyFont="1" applyFill="1"/>
    <xf numFmtId="0" fontId="11" fillId="2" borderId="0" xfId="0" applyFont="1" applyFill="1" applyAlignment="1">
      <alignment horizontal="center" wrapText="1"/>
    </xf>
    <xf numFmtId="0" fontId="11" fillId="2" borderId="0" xfId="0" applyFont="1" applyFill="1"/>
    <xf numFmtId="0" fontId="6" fillId="2" borderId="0" xfId="0" applyFont="1" applyFill="1" applyAlignment="1">
      <alignment horizontal="center" vertical="center" wrapText="1"/>
    </xf>
    <xf numFmtId="0" fontId="6" fillId="3" borderId="2" xfId="0" applyFont="1" applyFill="1" applyBorder="1" applyAlignment="1" applyProtection="1">
      <alignment horizontal="left" vertical="center" wrapText="1"/>
      <protection locked="0"/>
    </xf>
    <xf numFmtId="0" fontId="6" fillId="2" borderId="0" xfId="0" applyFont="1" applyFill="1" applyAlignment="1">
      <alignment horizontal="left" vertical="center"/>
    </xf>
    <xf numFmtId="0" fontId="10" fillId="2" borderId="0" xfId="0" applyFont="1" applyFill="1" applyAlignment="1">
      <alignment horizontal="left" wrapText="1"/>
    </xf>
    <xf numFmtId="0" fontId="10" fillId="2" borderId="0" xfId="0" applyFont="1" applyFill="1" applyAlignment="1">
      <alignment horizontal="left" vertical="center" wrapText="1"/>
    </xf>
    <xf numFmtId="0" fontId="6" fillId="2" borderId="0" xfId="0" applyFont="1" applyFill="1" applyAlignment="1">
      <alignment horizontal="center"/>
    </xf>
    <xf numFmtId="0" fontId="10" fillId="2" borderId="0" xfId="0" applyFont="1" applyFill="1"/>
    <xf numFmtId="0" fontId="10" fillId="2" borderId="0" xfId="0" applyFont="1" applyFill="1" applyAlignment="1">
      <alignment horizontal="center" vertical="center" wrapText="1"/>
    </xf>
    <xf numFmtId="0" fontId="10" fillId="2" borderId="0" xfId="0" applyFont="1" applyFill="1" applyAlignment="1">
      <alignment horizontal="right" vertical="center" wrapText="1"/>
    </xf>
    <xf numFmtId="0" fontId="10" fillId="2" borderId="0" xfId="0" applyFont="1" applyFill="1" applyAlignment="1">
      <alignment vertical="center" wrapText="1"/>
    </xf>
    <xf numFmtId="0" fontId="10" fillId="2" borderId="0" xfId="0" applyFont="1" applyFill="1" applyAlignment="1">
      <alignment horizontal="right"/>
    </xf>
    <xf numFmtId="0" fontId="10" fillId="2" borderId="0" xfId="0" applyFont="1" applyFill="1" applyAlignment="1">
      <alignment wrapText="1"/>
    </xf>
    <xf numFmtId="7" fontId="10" fillId="2" borderId="0" xfId="0" applyNumberFormat="1" applyFont="1" applyFill="1" applyAlignment="1">
      <alignment horizontal="right"/>
    </xf>
    <xf numFmtId="49" fontId="10" fillId="2" borderId="0" xfId="0" applyNumberFormat="1" applyFont="1" applyFill="1" applyAlignment="1">
      <alignment horizontal="center" wrapText="1"/>
    </xf>
    <xf numFmtId="49" fontId="10" fillId="2" borderId="0" xfId="0" applyNumberFormat="1" applyFont="1" applyFill="1" applyAlignment="1">
      <alignment horizontal="center"/>
    </xf>
    <xf numFmtId="39" fontId="10" fillId="2" borderId="0" xfId="0" applyNumberFormat="1" applyFont="1" applyFill="1" applyAlignment="1">
      <alignment horizontal="right"/>
    </xf>
    <xf numFmtId="0" fontId="10" fillId="2" borderId="3" xfId="0" applyFont="1" applyFill="1" applyBorder="1"/>
    <xf numFmtId="0" fontId="10" fillId="2" borderId="4" xfId="0" applyFont="1" applyFill="1" applyBorder="1"/>
    <xf numFmtId="0" fontId="9" fillId="2" borderId="5" xfId="0" applyFont="1" applyFill="1" applyBorder="1" applyAlignment="1">
      <alignment horizontal="left" wrapText="1"/>
    </xf>
    <xf numFmtId="0" fontId="9" fillId="2" borderId="0" xfId="0" applyFont="1" applyFill="1" applyAlignment="1">
      <alignment horizontal="left" wrapText="1"/>
    </xf>
    <xf numFmtId="0" fontId="10" fillId="2" borderId="6" xfId="0" applyFont="1" applyFill="1" applyBorder="1"/>
    <xf numFmtId="0" fontId="10" fillId="2" borderId="5" xfId="0" applyFont="1" applyFill="1" applyBorder="1"/>
    <xf numFmtId="0" fontId="10" fillId="2" borderId="7" xfId="0" applyFont="1" applyFill="1" applyBorder="1"/>
    <xf numFmtId="39" fontId="10" fillId="2" borderId="0" xfId="0" applyNumberFormat="1" applyFont="1" applyFill="1"/>
    <xf numFmtId="39" fontId="10" fillId="2" borderId="1" xfId="0" applyNumberFormat="1" applyFont="1" applyFill="1" applyBorder="1"/>
    <xf numFmtId="7" fontId="10" fillId="2" borderId="0" xfId="0" applyNumberFormat="1" applyFont="1" applyFill="1" applyAlignment="1">
      <alignment vertical="center" wrapText="1"/>
    </xf>
    <xf numFmtId="7" fontId="10" fillId="2" borderId="6" xfId="0" applyNumberFormat="1" applyFont="1" applyFill="1" applyBorder="1" applyAlignment="1">
      <alignment horizontal="right"/>
    </xf>
    <xf numFmtId="7" fontId="10" fillId="2" borderId="8" xfId="0" applyNumberFormat="1" applyFont="1" applyFill="1" applyBorder="1" applyAlignment="1">
      <alignment horizontal="right"/>
    </xf>
    <xf numFmtId="7" fontId="10" fillId="2" borderId="1" xfId="0" applyNumberFormat="1" applyFont="1" applyFill="1" applyBorder="1"/>
    <xf numFmtId="7" fontId="10" fillId="2" borderId="1" xfId="0" applyNumberFormat="1" applyFont="1" applyFill="1" applyBorder="1" applyAlignment="1">
      <alignment horizontal="right"/>
    </xf>
    <xf numFmtId="7" fontId="10" fillId="2" borderId="9" xfId="0" applyNumberFormat="1" applyFont="1" applyFill="1" applyBorder="1" applyAlignment="1">
      <alignment horizontal="right"/>
    </xf>
    <xf numFmtId="39" fontId="10" fillId="2" borderId="6" xfId="0" applyNumberFormat="1" applyFont="1" applyFill="1" applyBorder="1" applyAlignment="1">
      <alignment horizontal="right"/>
    </xf>
    <xf numFmtId="49" fontId="10" fillId="2" borderId="0" xfId="0" applyNumberFormat="1" applyFont="1" applyFill="1" applyAlignment="1">
      <alignment horizontal="left" wrapText="1"/>
    </xf>
    <xf numFmtId="0" fontId="4" fillId="2" borderId="0" xfId="0" applyFont="1" applyFill="1" applyAlignment="1">
      <alignment horizontal="justify" vertical="center" wrapText="1"/>
    </xf>
    <xf numFmtId="0" fontId="0" fillId="2" borderId="0" xfId="0" applyFill="1" applyAlignment="1">
      <alignment horizontal="left" wrapText="1"/>
    </xf>
    <xf numFmtId="49" fontId="10" fillId="2" borderId="0" xfId="0" applyNumberFormat="1" applyFont="1" applyFill="1" applyAlignment="1">
      <alignment wrapText="1"/>
    </xf>
    <xf numFmtId="49" fontId="10" fillId="3" borderId="10" xfId="0" applyNumberFormat="1" applyFont="1" applyFill="1" applyBorder="1" applyAlignment="1" applyProtection="1">
      <alignment wrapText="1"/>
      <protection locked="0"/>
    </xf>
    <xf numFmtId="49" fontId="10" fillId="3" borderId="10" xfId="0" applyNumberFormat="1" applyFont="1" applyFill="1" applyBorder="1" applyAlignment="1" applyProtection="1">
      <alignment horizontal="center"/>
      <protection locked="0"/>
    </xf>
    <xf numFmtId="39" fontId="10" fillId="3" borderId="10" xfId="0" applyNumberFormat="1" applyFont="1" applyFill="1" applyBorder="1" applyAlignment="1" applyProtection="1">
      <alignment horizontal="right"/>
      <protection locked="0"/>
    </xf>
    <xf numFmtId="0" fontId="11" fillId="2" borderId="0" xfId="0" applyFont="1" applyFill="1" applyAlignment="1">
      <alignment horizontal="center"/>
    </xf>
    <xf numFmtId="7" fontId="6" fillId="2" borderId="10" xfId="0" applyNumberFormat="1" applyFont="1" applyFill="1" applyBorder="1"/>
    <xf numFmtId="7" fontId="6" fillId="2" borderId="0" xfId="0" applyNumberFormat="1" applyFont="1" applyFill="1"/>
    <xf numFmtId="0" fontId="13" fillId="3" borderId="1" xfId="0" applyFont="1" applyFill="1" applyBorder="1" applyAlignment="1" applyProtection="1">
      <alignment vertical="center" wrapText="1"/>
      <protection locked="0"/>
    </xf>
    <xf numFmtId="7" fontId="10" fillId="2" borderId="1" xfId="1" applyNumberFormat="1" applyFont="1" applyFill="1" applyBorder="1" applyProtection="1"/>
    <xf numFmtId="0" fontId="6" fillId="3" borderId="2" xfId="0" applyFont="1" applyFill="1" applyBorder="1" applyAlignment="1" applyProtection="1">
      <alignment vertical="center" wrapText="1"/>
      <protection locked="0"/>
    </xf>
    <xf numFmtId="7" fontId="10" fillId="2" borderId="11" xfId="0" applyNumberFormat="1" applyFont="1" applyFill="1" applyBorder="1" applyAlignment="1">
      <alignment horizontal="right"/>
    </xf>
    <xf numFmtId="39" fontId="6" fillId="2" borderId="0" xfId="0" applyNumberFormat="1" applyFont="1" applyFill="1"/>
    <xf numFmtId="39" fontId="6" fillId="3" borderId="10" xfId="0" applyNumberFormat="1" applyFont="1" applyFill="1" applyBorder="1" applyAlignment="1" applyProtection="1">
      <alignment horizontal="right"/>
      <protection locked="0"/>
    </xf>
    <xf numFmtId="39" fontId="6" fillId="3" borderId="1" xfId="0" applyNumberFormat="1" applyFont="1" applyFill="1" applyBorder="1" applyAlignment="1" applyProtection="1">
      <alignment horizontal="right"/>
      <protection locked="0"/>
    </xf>
    <xf numFmtId="39" fontId="6" fillId="3" borderId="8" xfId="0" applyNumberFormat="1" applyFont="1" applyFill="1" applyBorder="1" applyAlignment="1" applyProtection="1">
      <alignment horizontal="right"/>
      <protection locked="0"/>
    </xf>
    <xf numFmtId="164" fontId="16" fillId="3" borderId="1" xfId="0" applyNumberFormat="1" applyFont="1" applyFill="1" applyBorder="1" applyAlignment="1" applyProtection="1">
      <alignment horizontal="left"/>
      <protection locked="0"/>
    </xf>
    <xf numFmtId="49" fontId="10" fillId="3" borderId="10" xfId="0" applyNumberFormat="1" applyFont="1" applyFill="1" applyBorder="1" applyAlignment="1" applyProtection="1">
      <alignment horizontal="left" wrapText="1"/>
      <protection locked="0"/>
    </xf>
    <xf numFmtId="0" fontId="8" fillId="2" borderId="0" xfId="0" applyFont="1" applyFill="1" applyAlignment="1">
      <alignment vertical="center" wrapText="1"/>
    </xf>
    <xf numFmtId="0" fontId="8" fillId="2" borderId="13" xfId="0" applyFont="1" applyFill="1" applyBorder="1"/>
    <xf numFmtId="0" fontId="10" fillId="2" borderId="7" xfId="0" applyFont="1" applyFill="1" applyBorder="1" applyAlignment="1">
      <alignment horizontal="center" vertical="center" wrapText="1"/>
    </xf>
    <xf numFmtId="0" fontId="10" fillId="2" borderId="7" xfId="0" applyFont="1" applyFill="1" applyBorder="1" applyAlignment="1">
      <alignment horizontal="right"/>
    </xf>
    <xf numFmtId="7" fontId="8" fillId="2" borderId="7" xfId="0" applyNumberFormat="1" applyFont="1" applyFill="1" applyBorder="1" applyAlignment="1">
      <alignment horizontal="right"/>
    </xf>
    <xf numFmtId="7" fontId="8" fillId="2" borderId="14" xfId="0" applyNumberFormat="1" applyFont="1" applyFill="1" applyBorder="1" applyAlignment="1">
      <alignment horizontal="right"/>
    </xf>
    <xf numFmtId="39" fontId="6" fillId="0" borderId="0" xfId="0" applyNumberFormat="1" applyFont="1" applyAlignment="1" applyProtection="1">
      <alignment horizontal="right"/>
      <protection locked="0"/>
    </xf>
    <xf numFmtId="49" fontId="10" fillId="3" borderId="15" xfId="0" applyNumberFormat="1" applyFont="1" applyFill="1" applyBorder="1" applyAlignment="1" applyProtection="1">
      <alignment horizontal="left" wrapText="1"/>
      <protection locked="0"/>
    </xf>
    <xf numFmtId="49" fontId="10" fillId="3" borderId="15" xfId="0" applyNumberFormat="1" applyFont="1" applyFill="1" applyBorder="1" applyAlignment="1" applyProtection="1">
      <alignment horizontal="center"/>
      <protection locked="0"/>
    </xf>
    <xf numFmtId="39" fontId="6" fillId="3" borderId="15" xfId="0" applyNumberFormat="1" applyFont="1" applyFill="1" applyBorder="1" applyAlignment="1" applyProtection="1">
      <alignment horizontal="right"/>
      <protection locked="0"/>
    </xf>
    <xf numFmtId="0" fontId="10" fillId="0" borderId="0" xfId="0" applyFont="1" applyAlignment="1">
      <alignment horizontal="left" wrapText="1"/>
    </xf>
    <xf numFmtId="49" fontId="10" fillId="0" borderId="0" xfId="0" applyNumberFormat="1" applyFont="1" applyAlignment="1">
      <alignment horizontal="center"/>
    </xf>
    <xf numFmtId="0" fontId="10" fillId="0" borderId="0" xfId="0" applyFont="1"/>
    <xf numFmtId="49" fontId="10" fillId="2" borderId="1" xfId="0" applyNumberFormat="1" applyFont="1" applyFill="1" applyBorder="1" applyAlignment="1">
      <alignment horizontal="center"/>
    </xf>
    <xf numFmtId="39" fontId="6" fillId="2" borderId="6" xfId="0" applyNumberFormat="1" applyFont="1" applyFill="1" applyBorder="1" applyAlignment="1" applyProtection="1">
      <alignment horizontal="right"/>
      <protection locked="0"/>
    </xf>
    <xf numFmtId="0" fontId="10" fillId="2" borderId="1" xfId="0" applyFont="1" applyFill="1" applyBorder="1" applyAlignment="1">
      <alignment horizontal="left" wrapText="1"/>
    </xf>
    <xf numFmtId="39" fontId="6" fillId="2" borderId="1" xfId="0" applyNumberFormat="1" applyFont="1" applyFill="1" applyBorder="1" applyAlignment="1" applyProtection="1">
      <alignment horizontal="right"/>
      <protection locked="0"/>
    </xf>
    <xf numFmtId="0" fontId="17" fillId="2" borderId="0" xfId="0" applyFont="1" applyFill="1"/>
    <xf numFmtId="49" fontId="6" fillId="3" borderId="10" xfId="0" applyNumberFormat="1" applyFont="1" applyFill="1" applyBorder="1" applyAlignment="1" applyProtection="1">
      <alignment horizontal="center"/>
      <protection locked="0"/>
    </xf>
    <xf numFmtId="0" fontId="6" fillId="2" borderId="5" xfId="0" applyFont="1" applyFill="1" applyBorder="1"/>
    <xf numFmtId="166" fontId="6" fillId="3" borderId="12" xfId="0" applyNumberFormat="1" applyFont="1" applyFill="1" applyBorder="1" applyAlignment="1" applyProtection="1">
      <alignment horizontal="center"/>
      <protection locked="0"/>
    </xf>
    <xf numFmtId="0" fontId="35" fillId="0" borderId="0" xfId="0" applyFont="1"/>
    <xf numFmtId="49" fontId="35" fillId="0" borderId="0" xfId="0" applyNumberFormat="1" applyFont="1"/>
    <xf numFmtId="0" fontId="31" fillId="0" borderId="0" xfId="0" applyFont="1"/>
    <xf numFmtId="0" fontId="36" fillId="0" borderId="0" xfId="0" applyFont="1"/>
    <xf numFmtId="0" fontId="6" fillId="2" borderId="0" xfId="0" applyFont="1" applyFill="1" applyAlignment="1">
      <alignment horizontal="left" wrapText="1"/>
    </xf>
    <xf numFmtId="0" fontId="6" fillId="2" borderId="0" xfId="0" applyFont="1" applyFill="1" applyAlignment="1">
      <alignment vertical="center" wrapText="1"/>
    </xf>
    <xf numFmtId="7" fontId="8" fillId="2" borderId="0" xfId="0" applyNumberFormat="1" applyFont="1" applyFill="1" applyAlignment="1">
      <alignment horizontal="right"/>
    </xf>
    <xf numFmtId="0" fontId="6" fillId="2" borderId="0" xfId="0" applyFont="1" applyFill="1" applyAlignment="1">
      <alignment horizontal="right"/>
    </xf>
    <xf numFmtId="7" fontId="6" fillId="2" borderId="0" xfId="0" applyNumberFormat="1" applyFont="1" applyFill="1" applyAlignment="1">
      <alignment horizontal="right"/>
    </xf>
    <xf numFmtId="39" fontId="37" fillId="3" borderId="1" xfId="0" applyNumberFormat="1" applyFont="1" applyFill="1" applyBorder="1" applyAlignment="1" applyProtection="1">
      <alignment horizontal="right"/>
      <protection locked="0"/>
    </xf>
    <xf numFmtId="39" fontId="37" fillId="0" borderId="0" xfId="0" applyNumberFormat="1" applyFont="1" applyAlignment="1" applyProtection="1">
      <alignment horizontal="right"/>
      <protection locked="0"/>
    </xf>
    <xf numFmtId="39" fontId="37" fillId="3" borderId="10" xfId="0" applyNumberFormat="1" applyFont="1" applyFill="1" applyBorder="1" applyAlignment="1" applyProtection="1">
      <alignment horizontal="right"/>
      <protection locked="0"/>
    </xf>
    <xf numFmtId="39" fontId="6" fillId="2" borderId="1" xfId="0" applyNumberFormat="1" applyFont="1" applyFill="1" applyBorder="1"/>
    <xf numFmtId="7" fontId="8" fillId="2" borderId="1" xfId="0" applyNumberFormat="1" applyFont="1" applyFill="1" applyBorder="1"/>
    <xf numFmtId="0" fontId="6" fillId="2" borderId="0" xfId="0" applyFont="1" applyFill="1" applyAlignment="1">
      <alignment wrapText="1"/>
    </xf>
    <xf numFmtId="49" fontId="6" fillId="2" borderId="0" xfId="0" applyNumberFormat="1" applyFont="1" applyFill="1" applyAlignment="1">
      <alignment horizontal="center"/>
    </xf>
    <xf numFmtId="49" fontId="6" fillId="2" borderId="0" xfId="0" applyNumberFormat="1" applyFont="1" applyFill="1" applyAlignment="1">
      <alignment horizontal="center" wrapText="1"/>
    </xf>
    <xf numFmtId="0" fontId="6" fillId="0" borderId="0" xfId="0" applyFont="1" applyAlignment="1">
      <alignment horizontal="left" wrapText="1"/>
    </xf>
    <xf numFmtId="49" fontId="6" fillId="2" borderId="1" xfId="0" applyNumberFormat="1" applyFont="1" applyFill="1" applyBorder="1" applyAlignment="1">
      <alignment horizontal="center"/>
    </xf>
    <xf numFmtId="0" fontId="6" fillId="2" borderId="2" xfId="0" applyFont="1" applyFill="1" applyBorder="1" applyAlignment="1">
      <alignment horizontal="left" wrapText="1"/>
    </xf>
    <xf numFmtId="49" fontId="6" fillId="0" borderId="0" xfId="0" applyNumberFormat="1" applyFont="1" applyAlignment="1">
      <alignment horizontal="center"/>
    </xf>
    <xf numFmtId="39" fontId="37" fillId="2" borderId="2" xfId="0" applyNumberFormat="1" applyFont="1" applyFill="1" applyBorder="1" applyAlignment="1" applyProtection="1">
      <alignment horizontal="right"/>
      <protection locked="0"/>
    </xf>
    <xf numFmtId="0" fontId="6" fillId="0" borderId="0" xfId="0" applyFont="1"/>
    <xf numFmtId="49" fontId="6" fillId="3" borderId="15" xfId="0" applyNumberFormat="1" applyFont="1" applyFill="1" applyBorder="1" applyAlignment="1" applyProtection="1">
      <alignment horizontal="left" wrapText="1"/>
      <protection locked="0"/>
    </xf>
    <xf numFmtId="49" fontId="6" fillId="3" borderId="15" xfId="0" applyNumberFormat="1" applyFont="1" applyFill="1" applyBorder="1" applyAlignment="1" applyProtection="1">
      <alignment horizontal="center"/>
      <protection locked="0"/>
    </xf>
    <xf numFmtId="39" fontId="37" fillId="3" borderId="15" xfId="0" applyNumberFormat="1" applyFont="1" applyFill="1" applyBorder="1" applyAlignment="1" applyProtection="1">
      <alignment horizontal="right"/>
      <protection locked="0"/>
    </xf>
    <xf numFmtId="49" fontId="6" fillId="3" borderId="10" xfId="0" applyNumberFormat="1" applyFont="1" applyFill="1" applyBorder="1" applyAlignment="1" applyProtection="1">
      <alignment horizontal="left" wrapText="1"/>
      <protection locked="0"/>
    </xf>
    <xf numFmtId="49" fontId="6" fillId="2" borderId="0" xfId="0" applyNumberFormat="1" applyFont="1" applyFill="1" applyAlignment="1">
      <alignment horizontal="left" wrapText="1"/>
    </xf>
    <xf numFmtId="39" fontId="6" fillId="2" borderId="0" xfId="0" applyNumberFormat="1" applyFont="1" applyFill="1" applyAlignment="1">
      <alignment horizontal="right"/>
    </xf>
    <xf numFmtId="7" fontId="6" fillId="2" borderId="1" xfId="1" applyNumberFormat="1" applyFont="1" applyFill="1" applyBorder="1" applyProtection="1"/>
    <xf numFmtId="7" fontId="6" fillId="2" borderId="11" xfId="0" applyNumberFormat="1" applyFont="1" applyFill="1" applyBorder="1" applyAlignment="1">
      <alignment horizontal="right"/>
    </xf>
    <xf numFmtId="7" fontId="6" fillId="2" borderId="0" xfId="0" applyNumberFormat="1" applyFont="1" applyFill="1" applyAlignment="1">
      <alignment vertical="center" wrapText="1"/>
    </xf>
    <xf numFmtId="0" fontId="6" fillId="2" borderId="3" xfId="0" applyFont="1" applyFill="1" applyBorder="1"/>
    <xf numFmtId="0" fontId="6" fillId="2" borderId="4" xfId="0" applyFont="1" applyFill="1" applyBorder="1"/>
    <xf numFmtId="0" fontId="6" fillId="2" borderId="6" xfId="0" applyFont="1" applyFill="1" applyBorder="1"/>
    <xf numFmtId="39" fontId="37" fillId="3" borderId="8" xfId="0" applyNumberFormat="1" applyFont="1" applyFill="1" applyBorder="1" applyAlignment="1" applyProtection="1">
      <alignment horizontal="right"/>
      <protection locked="0"/>
    </xf>
    <xf numFmtId="39" fontId="37" fillId="2" borderId="6" xfId="0" applyNumberFormat="1" applyFont="1" applyFill="1" applyBorder="1" applyAlignment="1" applyProtection="1">
      <alignment horizontal="right"/>
      <protection locked="0"/>
    </xf>
    <xf numFmtId="7" fontId="6" fillId="2" borderId="6" xfId="0" applyNumberFormat="1" applyFont="1" applyFill="1" applyBorder="1" applyAlignment="1">
      <alignment horizontal="right"/>
    </xf>
    <xf numFmtId="7" fontId="6" fillId="2" borderId="8" xfId="0" applyNumberFormat="1" applyFont="1" applyFill="1" applyBorder="1" applyAlignment="1">
      <alignment horizontal="right"/>
    </xf>
    <xf numFmtId="0" fontId="8" fillId="2" borderId="5" xfId="0" applyFont="1" applyFill="1" applyBorder="1"/>
    <xf numFmtId="7" fontId="8" fillId="2" borderId="9" xfId="0" applyNumberFormat="1" applyFont="1" applyFill="1" applyBorder="1" applyAlignment="1">
      <alignment horizontal="right"/>
    </xf>
    <xf numFmtId="0" fontId="6" fillId="2" borderId="7" xfId="0" applyFont="1" applyFill="1" applyBorder="1" applyAlignment="1">
      <alignment horizontal="center" vertical="center" wrapText="1"/>
    </xf>
    <xf numFmtId="0" fontId="6" fillId="2" borderId="7" xfId="0" applyFont="1" applyFill="1" applyBorder="1" applyAlignment="1">
      <alignment horizontal="right"/>
    </xf>
    <xf numFmtId="0" fontId="6" fillId="2" borderId="7" xfId="0" applyFont="1" applyFill="1" applyBorder="1"/>
    <xf numFmtId="0" fontId="0" fillId="0" borderId="1" xfId="0" applyBorder="1" applyAlignment="1">
      <alignment wrapText="1"/>
    </xf>
    <xf numFmtId="0" fontId="38" fillId="0" borderId="0" xfId="0" applyFont="1"/>
    <xf numFmtId="0" fontId="6" fillId="2" borderId="12" xfId="0" applyFont="1" applyFill="1" applyBorder="1" applyAlignment="1">
      <alignment horizontal="justify" vertical="center" wrapText="1"/>
    </xf>
    <xf numFmtId="0" fontId="10" fillId="2" borderId="2" xfId="0" applyFont="1" applyFill="1" applyBorder="1" applyAlignment="1">
      <alignment horizontal="justify" vertical="center" wrapText="1"/>
    </xf>
    <xf numFmtId="0" fontId="10" fillId="2" borderId="16" xfId="0" applyFont="1" applyFill="1" applyBorder="1" applyAlignment="1">
      <alignment horizontal="justify" vertical="center" wrapText="1"/>
    </xf>
    <xf numFmtId="0" fontId="5" fillId="3" borderId="12" xfId="2" applyNumberFormat="1" applyFill="1" applyBorder="1" applyAlignment="1" applyProtection="1">
      <alignment horizontal="left"/>
      <protection locked="0"/>
    </xf>
    <xf numFmtId="0" fontId="6" fillId="3" borderId="2" xfId="0" applyFont="1" applyFill="1" applyBorder="1" applyAlignment="1" applyProtection="1">
      <alignment horizontal="left"/>
      <protection locked="0"/>
    </xf>
    <xf numFmtId="0" fontId="6" fillId="3" borderId="16" xfId="0" applyFont="1" applyFill="1" applyBorder="1" applyAlignment="1" applyProtection="1">
      <alignment horizontal="left"/>
      <protection locked="0"/>
    </xf>
    <xf numFmtId="0" fontId="8" fillId="2" borderId="0" xfId="0" applyFont="1" applyFill="1" applyAlignment="1">
      <alignment horizontal="center"/>
    </xf>
    <xf numFmtId="0" fontId="6" fillId="2" borderId="0" xfId="0" applyFont="1" applyFill="1" applyAlignment="1">
      <alignment horizontal="left" wrapText="1"/>
    </xf>
    <xf numFmtId="0" fontId="6" fillId="2" borderId="0" xfId="0" applyFont="1" applyFill="1" applyAlignment="1">
      <alignment horizontal="left" vertical="center" wrapText="1"/>
    </xf>
    <xf numFmtId="165" fontId="6" fillId="3" borderId="12" xfId="0" applyNumberFormat="1" applyFont="1" applyFill="1" applyBorder="1" applyAlignment="1" applyProtection="1">
      <alignment horizontal="left"/>
      <protection locked="0"/>
    </xf>
    <xf numFmtId="165" fontId="6" fillId="3" borderId="2" xfId="0" applyNumberFormat="1" applyFont="1" applyFill="1" applyBorder="1" applyAlignment="1" applyProtection="1">
      <alignment horizontal="left"/>
      <protection locked="0"/>
    </xf>
    <xf numFmtId="165" fontId="6" fillId="3" borderId="16" xfId="0" applyNumberFormat="1" applyFont="1" applyFill="1" applyBorder="1" applyAlignment="1" applyProtection="1">
      <alignment horizontal="left"/>
      <protection locked="0"/>
    </xf>
    <xf numFmtId="0" fontId="6" fillId="3" borderId="12" xfId="0" applyFont="1" applyFill="1" applyBorder="1" applyAlignment="1" applyProtection="1">
      <alignment horizontal="left"/>
      <protection locked="0"/>
    </xf>
    <xf numFmtId="0" fontId="8" fillId="2" borderId="0" xfId="0" applyFont="1" applyFill="1" applyAlignment="1">
      <alignment horizontal="center" wrapText="1"/>
    </xf>
    <xf numFmtId="0" fontId="10" fillId="3" borderId="12" xfId="0" applyFont="1" applyFill="1" applyBorder="1" applyAlignment="1" applyProtection="1">
      <alignment horizontal="left"/>
      <protection locked="0"/>
    </xf>
    <xf numFmtId="0" fontId="0" fillId="0" borderId="2" xfId="0" applyBorder="1" applyAlignment="1" applyProtection="1">
      <alignment horizontal="left"/>
      <protection locked="0"/>
    </xf>
    <xf numFmtId="0" fontId="0" fillId="0" borderId="16" xfId="0" applyBorder="1" applyAlignment="1" applyProtection="1">
      <alignment horizontal="left"/>
      <protection locked="0"/>
    </xf>
    <xf numFmtId="0" fontId="6" fillId="0" borderId="12" xfId="0" applyFont="1" applyBorder="1" applyAlignment="1">
      <alignment horizontal="left" wrapText="1"/>
    </xf>
    <xf numFmtId="0" fontId="0" fillId="0" borderId="2" xfId="0" applyBorder="1" applyAlignment="1">
      <alignment horizontal="left" wrapText="1"/>
    </xf>
    <xf numFmtId="0" fontId="0" fillId="0" borderId="16" xfId="0" applyBorder="1" applyAlignment="1">
      <alignment horizontal="left" wrapText="1"/>
    </xf>
    <xf numFmtId="0" fontId="15"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9" fillId="2" borderId="17" xfId="0" applyFont="1" applyFill="1" applyBorder="1" applyAlignment="1">
      <alignment horizontal="left" wrapText="1"/>
    </xf>
    <xf numFmtId="0" fontId="9" fillId="2" borderId="3" xfId="0" applyFont="1" applyFill="1" applyBorder="1" applyAlignment="1">
      <alignment horizontal="left" wrapText="1"/>
    </xf>
    <xf numFmtId="0" fontId="9" fillId="2" borderId="5" xfId="0" applyFont="1" applyFill="1" applyBorder="1" applyAlignment="1">
      <alignment horizontal="left" wrapText="1"/>
    </xf>
    <xf numFmtId="0" fontId="9" fillId="2" borderId="0" xfId="0" applyFont="1" applyFill="1" applyAlignment="1">
      <alignment horizontal="left" wrapText="1"/>
    </xf>
    <xf numFmtId="0" fontId="8" fillId="2" borderId="0" xfId="0" applyFont="1" applyFill="1" applyAlignment="1">
      <alignment horizontal="left" vertical="center" wrapText="1"/>
    </xf>
    <xf numFmtId="0" fontId="11" fillId="2" borderId="0" xfId="0" applyFont="1" applyFill="1" applyAlignment="1">
      <alignment horizontal="left"/>
    </xf>
    <xf numFmtId="0" fontId="10" fillId="2" borderId="0" xfId="0" applyFont="1" applyFill="1" applyAlignment="1">
      <alignment horizontal="left" vertical="center" wrapText="1"/>
    </xf>
    <xf numFmtId="0" fontId="10" fillId="2" borderId="0" xfId="0" applyFont="1" applyFill="1" applyAlignment="1">
      <alignment wrapText="1"/>
    </xf>
    <xf numFmtId="0" fontId="10" fillId="0" borderId="12" xfId="0" applyFont="1" applyBorder="1" applyAlignment="1">
      <alignment horizontal="left"/>
    </xf>
    <xf numFmtId="0" fontId="0" fillId="0" borderId="2" xfId="0" applyBorder="1" applyAlignment="1">
      <alignment horizontal="left"/>
    </xf>
    <xf numFmtId="0" fontId="0" fillId="0" borderId="16" xfId="0" applyBorder="1" applyAlignment="1">
      <alignment horizontal="left"/>
    </xf>
    <xf numFmtId="0" fontId="10" fillId="0" borderId="12" xfId="0" applyFont="1" applyBorder="1" applyAlignment="1">
      <alignment horizontal="left" wrapText="1"/>
    </xf>
    <xf numFmtId="165" fontId="10" fillId="0" borderId="12" xfId="0" applyNumberFormat="1" applyFont="1" applyBorder="1" applyAlignment="1">
      <alignment horizontal="left"/>
    </xf>
    <xf numFmtId="165" fontId="0" fillId="0" borderId="2" xfId="0" applyNumberFormat="1" applyBorder="1" applyAlignment="1">
      <alignment horizontal="left"/>
    </xf>
    <xf numFmtId="165" fontId="0" fillId="0" borderId="16" xfId="0" applyNumberFormat="1" applyBorder="1" applyAlignment="1">
      <alignment horizontal="left"/>
    </xf>
    <xf numFmtId="0" fontId="6" fillId="2" borderId="5" xfId="0" applyFont="1" applyFill="1" applyBorder="1" applyAlignment="1">
      <alignment horizontal="left" vertical="center" wrapText="1"/>
    </xf>
    <xf numFmtId="0" fontId="6" fillId="2" borderId="0" xfId="0" applyFont="1" applyFill="1" applyAlignment="1">
      <alignment vertical="center" wrapText="1"/>
    </xf>
    <xf numFmtId="0" fontId="10" fillId="2" borderId="0" xfId="0" applyFont="1" applyFill="1" applyAlignment="1">
      <alignment vertical="center" wrapText="1"/>
    </xf>
    <xf numFmtId="0" fontId="10" fillId="2" borderId="0" xfId="0" applyFont="1" applyFill="1" applyAlignment="1">
      <alignment horizontal="left" wrapText="1"/>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urrency" xfId="1" builtinId="4"/>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rmal 2" xfId="45" xr:uid="{00000000-0005-0000-0000-000027000000}"/>
    <cellStyle name="Normal 3" xfId="43" xr:uid="{00000000-0005-0000-0000-000028000000}"/>
    <cellStyle name="Note 2" xfId="44" xr:uid="{00000000-0005-0000-0000-000029000000}"/>
    <cellStyle name="Output" xfId="12" builtinId="21" customBuiltin="1"/>
    <cellStyle name="Title" xfId="3" builtinId="15" customBuiltin="1"/>
    <cellStyle name="Total" xfId="18" builtinId="25" customBuiltin="1"/>
    <cellStyle name="Warning Text" xfId="1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E82"/>
  <sheetViews>
    <sheetView tabSelected="1" zoomScaleNormal="100" zoomScaleSheetLayoutView="100" workbookViewId="0">
      <selection activeCell="B4" sqref="B4:E4"/>
    </sheetView>
  </sheetViews>
  <sheetFormatPr defaultColWidth="9.140625" defaultRowHeight="12" x14ac:dyDescent="0.2"/>
  <cols>
    <col min="1" max="1" width="20.140625" style="6" customWidth="1"/>
    <col min="2" max="2" width="20" style="6" customWidth="1"/>
    <col min="3" max="3" width="24.28515625" style="6" customWidth="1"/>
    <col min="4" max="4" width="10.85546875" style="6" customWidth="1"/>
    <col min="5" max="5" width="22.85546875" style="6" customWidth="1"/>
    <col min="6" max="16384" width="9.140625" style="6"/>
  </cols>
  <sheetData>
    <row r="1" spans="1:5" x14ac:dyDescent="0.2">
      <c r="A1" s="136" t="s">
        <v>62</v>
      </c>
      <c r="B1" s="136"/>
      <c r="C1" s="136"/>
      <c r="D1" s="136"/>
      <c r="E1" s="136"/>
    </row>
    <row r="2" spans="1:5" x14ac:dyDescent="0.2">
      <c r="A2" s="143" t="s">
        <v>36</v>
      </c>
      <c r="B2" s="143"/>
      <c r="C2" s="143"/>
      <c r="D2" s="143"/>
      <c r="E2" s="143"/>
    </row>
    <row r="3" spans="1:5" x14ac:dyDescent="0.2">
      <c r="A3" s="143" t="s">
        <v>37</v>
      </c>
      <c r="B3" s="143"/>
      <c r="C3" s="143"/>
      <c r="D3" s="143"/>
      <c r="E3" s="143"/>
    </row>
    <row r="4" spans="1:5" ht="12.75" x14ac:dyDescent="0.2">
      <c r="A4" s="8" t="s">
        <v>1</v>
      </c>
      <c r="B4" s="144"/>
      <c r="C4" s="145"/>
      <c r="D4" s="145"/>
      <c r="E4" s="146"/>
    </row>
    <row r="5" spans="1:5" ht="25.5" customHeight="1" x14ac:dyDescent="0.2">
      <c r="A5" s="8" t="s">
        <v>0</v>
      </c>
      <c r="B5" s="147" t="str">
        <f>IF(ISNA(VLOOKUP(B4,Agency!$A$2:$B$300,2,FALSE)),"",VLOOKUP(B4,Agency!$A$2:$B$300,2,FALSE))</f>
        <v/>
      </c>
      <c r="C5" s="148"/>
      <c r="D5" s="148"/>
      <c r="E5" s="149"/>
    </row>
    <row r="6" spans="1:5" x14ac:dyDescent="0.2">
      <c r="A6" s="8" t="s">
        <v>7</v>
      </c>
      <c r="B6" s="142"/>
      <c r="C6" s="134"/>
      <c r="D6" s="134"/>
      <c r="E6" s="135"/>
    </row>
    <row r="7" spans="1:5" x14ac:dyDescent="0.2">
      <c r="A7" s="8" t="s">
        <v>8</v>
      </c>
      <c r="B7" s="142"/>
      <c r="C7" s="134"/>
      <c r="D7" s="134"/>
      <c r="E7" s="135"/>
    </row>
    <row r="8" spans="1:5" x14ac:dyDescent="0.2">
      <c r="A8" s="8" t="s">
        <v>9</v>
      </c>
      <c r="B8" s="139"/>
      <c r="C8" s="140"/>
      <c r="D8" s="140"/>
      <c r="E8" s="141"/>
    </row>
    <row r="9" spans="1:5" ht="12.75" x14ac:dyDescent="0.2">
      <c r="A9" s="8" t="s">
        <v>10</v>
      </c>
      <c r="B9" s="133"/>
      <c r="C9" s="134"/>
      <c r="D9" s="134"/>
      <c r="E9" s="135"/>
    </row>
    <row r="11" spans="1:5" s="1" customFormat="1" ht="29.25" customHeight="1" x14ac:dyDescent="0.2">
      <c r="A11" s="130" t="s">
        <v>341</v>
      </c>
      <c r="B11" s="131"/>
      <c r="C11" s="131"/>
      <c r="D11" s="131"/>
      <c r="E11" s="132"/>
    </row>
    <row r="12" spans="1:5" s="1" customFormat="1" ht="6" customHeight="1" x14ac:dyDescent="0.2">
      <c r="A12" s="44"/>
      <c r="B12" s="44"/>
      <c r="C12" s="44"/>
      <c r="D12" s="44"/>
      <c r="E12" s="44"/>
    </row>
    <row r="13" spans="1:5" x14ac:dyDescent="0.2">
      <c r="A13" s="136" t="s">
        <v>32</v>
      </c>
      <c r="B13" s="136"/>
      <c r="C13" s="136"/>
      <c r="D13" s="136"/>
      <c r="E13" s="136"/>
    </row>
    <row r="14" spans="1:5" ht="4.5" customHeight="1" x14ac:dyDescent="0.2"/>
    <row r="15" spans="1:5" ht="15" customHeight="1" x14ac:dyDescent="0.2">
      <c r="A15" s="6" t="s">
        <v>2</v>
      </c>
    </row>
    <row r="16" spans="1:5" ht="6.75" customHeight="1" x14ac:dyDescent="0.2"/>
    <row r="17" spans="1:5" ht="50.25" customHeight="1" x14ac:dyDescent="0.2">
      <c r="A17" s="138" t="s">
        <v>49</v>
      </c>
      <c r="B17" s="138"/>
      <c r="C17" s="138"/>
      <c r="D17" s="138"/>
      <c r="E17" s="138"/>
    </row>
    <row r="18" spans="1:5" ht="12" customHeight="1" x14ac:dyDescent="0.2">
      <c r="A18" s="5"/>
      <c r="B18" s="5"/>
      <c r="C18" s="5"/>
      <c r="D18" s="5"/>
      <c r="E18" s="5"/>
    </row>
    <row r="19" spans="1:5" x14ac:dyDescent="0.2">
      <c r="A19" s="6" t="s">
        <v>38</v>
      </c>
    </row>
    <row r="20" spans="1:5" ht="6" customHeight="1" x14ac:dyDescent="0.2"/>
    <row r="21" spans="1:5" ht="12.75" customHeight="1" x14ac:dyDescent="0.2">
      <c r="B21" s="9" t="s">
        <v>46</v>
      </c>
      <c r="C21" s="50" t="s">
        <v>3</v>
      </c>
    </row>
    <row r="22" spans="1:5" ht="5.25" customHeight="1" x14ac:dyDescent="0.2">
      <c r="B22" s="9"/>
      <c r="C22" s="10"/>
      <c r="D22" s="10"/>
    </row>
    <row r="23" spans="1:5" x14ac:dyDescent="0.2">
      <c r="B23" s="83"/>
      <c r="C23" s="58"/>
      <c r="D23" s="57"/>
    </row>
    <row r="24" spans="1:5" x14ac:dyDescent="0.2">
      <c r="B24" s="83"/>
      <c r="C24" s="58"/>
      <c r="D24" s="57"/>
    </row>
    <row r="25" spans="1:5" x14ac:dyDescent="0.2">
      <c r="B25" s="83"/>
      <c r="C25" s="49"/>
      <c r="D25" s="57"/>
    </row>
    <row r="26" spans="1:5" x14ac:dyDescent="0.2">
      <c r="B26" s="83"/>
      <c r="C26" s="58"/>
      <c r="D26" s="57"/>
    </row>
    <row r="27" spans="1:5" x14ac:dyDescent="0.2">
      <c r="B27" s="83"/>
      <c r="C27" s="49"/>
      <c r="D27" s="57"/>
    </row>
    <row r="28" spans="1:5" x14ac:dyDescent="0.2">
      <c r="B28" s="83"/>
      <c r="C28" s="58"/>
      <c r="D28" s="57"/>
    </row>
    <row r="30" spans="1:5" x14ac:dyDescent="0.2">
      <c r="B30" s="8" t="s">
        <v>4</v>
      </c>
      <c r="C30" s="51">
        <f>SUM(C23:C28)</f>
        <v>0</v>
      </c>
      <c r="D30" s="52"/>
    </row>
    <row r="31" spans="1:5" ht="12.75" customHeight="1" x14ac:dyDescent="0.2"/>
    <row r="32" spans="1:5" x14ac:dyDescent="0.2">
      <c r="A32" s="6" t="s">
        <v>39</v>
      </c>
    </row>
    <row r="33" spans="1:4" ht="8.25" customHeight="1" x14ac:dyDescent="0.2"/>
    <row r="34" spans="1:4" x14ac:dyDescent="0.2">
      <c r="B34" s="9" t="s">
        <v>46</v>
      </c>
      <c r="C34" s="50" t="s">
        <v>3</v>
      </c>
    </row>
    <row r="35" spans="1:4" ht="3.75" customHeight="1" x14ac:dyDescent="0.2">
      <c r="B35" s="9"/>
      <c r="C35" s="10"/>
      <c r="D35" s="10"/>
    </row>
    <row r="36" spans="1:4" x14ac:dyDescent="0.2">
      <c r="B36" s="83"/>
      <c r="C36" s="58"/>
      <c r="D36" s="57"/>
    </row>
    <row r="37" spans="1:4" x14ac:dyDescent="0.2">
      <c r="B37" s="83"/>
      <c r="C37" s="49"/>
      <c r="D37" s="57"/>
    </row>
    <row r="38" spans="1:4" x14ac:dyDescent="0.2">
      <c r="B38" s="83"/>
      <c r="C38" s="58"/>
      <c r="D38" s="57"/>
    </row>
    <row r="39" spans="1:4" x14ac:dyDescent="0.2">
      <c r="B39" s="83"/>
      <c r="C39" s="58"/>
      <c r="D39" s="57"/>
    </row>
    <row r="40" spans="1:4" x14ac:dyDescent="0.2">
      <c r="B40" s="83"/>
      <c r="C40" s="58"/>
      <c r="D40" s="57"/>
    </row>
    <row r="41" spans="1:4" x14ac:dyDescent="0.2">
      <c r="B41" s="83"/>
      <c r="C41" s="58"/>
      <c r="D41" s="57"/>
    </row>
    <row r="43" spans="1:4" x14ac:dyDescent="0.2">
      <c r="B43" s="8" t="s">
        <v>4</v>
      </c>
      <c r="C43" s="51">
        <f>SUM(C36:C41)</f>
        <v>0</v>
      </c>
      <c r="D43" s="57"/>
    </row>
    <row r="44" spans="1:4" ht="8.25" customHeight="1" x14ac:dyDescent="0.2"/>
    <row r="45" spans="1:4" ht="8.25" customHeight="1" x14ac:dyDescent="0.2"/>
    <row r="46" spans="1:4" x14ac:dyDescent="0.2">
      <c r="A46" s="6" t="s">
        <v>50</v>
      </c>
    </row>
    <row r="47" spans="1:4" ht="8.25" customHeight="1" x14ac:dyDescent="0.2"/>
    <row r="48" spans="1:4" x14ac:dyDescent="0.2">
      <c r="B48" s="9" t="s">
        <v>46</v>
      </c>
      <c r="C48" s="50" t="s">
        <v>3</v>
      </c>
    </row>
    <row r="49" spans="1:4" ht="3.75" customHeight="1" x14ac:dyDescent="0.2">
      <c r="B49" s="9"/>
      <c r="C49" s="10"/>
      <c r="D49" s="10"/>
    </row>
    <row r="50" spans="1:4" x14ac:dyDescent="0.2">
      <c r="B50" s="83"/>
      <c r="C50" s="58"/>
      <c r="D50" s="57"/>
    </row>
    <row r="51" spans="1:4" x14ac:dyDescent="0.2">
      <c r="B51" s="83"/>
      <c r="C51" s="49"/>
      <c r="D51" s="57"/>
    </row>
    <row r="52" spans="1:4" x14ac:dyDescent="0.2">
      <c r="B52" s="83"/>
      <c r="C52" s="58"/>
      <c r="D52" s="57"/>
    </row>
    <row r="53" spans="1:4" x14ac:dyDescent="0.2">
      <c r="B53" s="83"/>
      <c r="C53" s="58"/>
      <c r="D53" s="57"/>
    </row>
    <row r="54" spans="1:4" x14ac:dyDescent="0.2">
      <c r="B54" s="83"/>
      <c r="C54" s="58"/>
      <c r="D54" s="57"/>
    </row>
    <row r="55" spans="1:4" x14ac:dyDescent="0.2">
      <c r="B55" s="83"/>
      <c r="C55" s="58"/>
      <c r="D55" s="57"/>
    </row>
    <row r="57" spans="1:4" x14ac:dyDescent="0.2">
      <c r="B57" s="8" t="s">
        <v>4</v>
      </c>
      <c r="C57" s="51">
        <f>SUM(C50:C55)</f>
        <v>0</v>
      </c>
      <c r="D57" s="57"/>
    </row>
    <row r="58" spans="1:4" x14ac:dyDescent="0.2">
      <c r="B58" s="8"/>
      <c r="C58" s="52"/>
      <c r="D58" s="57"/>
    </row>
    <row r="59" spans="1:4" x14ac:dyDescent="0.2">
      <c r="B59" s="8"/>
      <c r="C59" s="52"/>
      <c r="D59" s="57"/>
    </row>
    <row r="60" spans="1:4" ht="10.5" customHeight="1" x14ac:dyDescent="0.2">
      <c r="B60" s="8"/>
      <c r="C60" s="52"/>
      <c r="D60" s="57"/>
    </row>
    <row r="61" spans="1:4" x14ac:dyDescent="0.2">
      <c r="A61" s="6" t="s">
        <v>61</v>
      </c>
    </row>
    <row r="62" spans="1:4" ht="8.25" customHeight="1" x14ac:dyDescent="0.2"/>
    <row r="63" spans="1:4" x14ac:dyDescent="0.2">
      <c r="B63" s="9" t="s">
        <v>46</v>
      </c>
      <c r="C63" s="50" t="s">
        <v>3</v>
      </c>
    </row>
    <row r="64" spans="1:4" ht="3.75" customHeight="1" x14ac:dyDescent="0.2">
      <c r="B64" s="9"/>
      <c r="C64" s="10"/>
      <c r="D64" s="10"/>
    </row>
    <row r="65" spans="1:5" x14ac:dyDescent="0.2">
      <c r="B65" s="83"/>
      <c r="C65" s="58"/>
      <c r="D65" s="57"/>
    </row>
    <row r="66" spans="1:5" x14ac:dyDescent="0.2">
      <c r="B66" s="83"/>
      <c r="C66" s="49"/>
      <c r="D66" s="57"/>
    </row>
    <row r="67" spans="1:5" x14ac:dyDescent="0.2">
      <c r="B67" s="83"/>
      <c r="C67" s="58"/>
      <c r="D67" s="57"/>
    </row>
    <row r="68" spans="1:5" x14ac:dyDescent="0.2">
      <c r="B68" s="83"/>
      <c r="C68" s="58"/>
      <c r="D68" s="57"/>
    </row>
    <row r="69" spans="1:5" x14ac:dyDescent="0.2">
      <c r="B69" s="83"/>
      <c r="C69" s="58"/>
      <c r="D69" s="57"/>
    </row>
    <row r="70" spans="1:5" x14ac:dyDescent="0.2">
      <c r="B70" s="83"/>
      <c r="C70" s="58"/>
      <c r="D70" s="57"/>
    </row>
    <row r="72" spans="1:5" x14ac:dyDescent="0.2">
      <c r="B72" s="8" t="s">
        <v>4</v>
      </c>
      <c r="C72" s="51">
        <f>SUM(C65:C70)</f>
        <v>0</v>
      </c>
      <c r="D72" s="57"/>
    </row>
    <row r="73" spans="1:5" x14ac:dyDescent="0.2">
      <c r="B73" s="8"/>
      <c r="C73" s="52"/>
      <c r="D73" s="57"/>
    </row>
    <row r="74" spans="1:5" x14ac:dyDescent="0.2">
      <c r="B74" s="8"/>
      <c r="C74" s="52"/>
      <c r="D74" s="57"/>
    </row>
    <row r="75" spans="1:5" x14ac:dyDescent="0.2">
      <c r="B75" s="8"/>
      <c r="C75" s="52"/>
      <c r="D75" s="57"/>
    </row>
    <row r="76" spans="1:5" x14ac:dyDescent="0.2">
      <c r="B76" s="8"/>
      <c r="C76" s="52"/>
      <c r="D76" s="57"/>
    </row>
    <row r="77" spans="1:5" s="1" customFormat="1" ht="29.25" customHeight="1" x14ac:dyDescent="0.2">
      <c r="A77" s="137" t="s">
        <v>31</v>
      </c>
      <c r="B77" s="137"/>
      <c r="C77" s="137"/>
      <c r="D77" s="137"/>
      <c r="E77" s="137"/>
    </row>
    <row r="78" spans="1:5" s="89" customFormat="1" ht="12.75" x14ac:dyDescent="0.2">
      <c r="A78" s="45"/>
      <c r="B78" s="45"/>
      <c r="C78" s="45"/>
      <c r="D78" s="45"/>
      <c r="E78" s="45"/>
    </row>
    <row r="79" spans="1:5" s="89" customFormat="1" ht="19.5" customHeight="1" x14ac:dyDescent="0.2">
      <c r="A79" s="5" t="s">
        <v>12</v>
      </c>
      <c r="B79" s="4"/>
      <c r="C79" s="11"/>
      <c r="D79" s="89" t="s">
        <v>30</v>
      </c>
      <c r="E79" s="53"/>
    </row>
    <row r="80" spans="1:5" ht="15.75" customHeight="1" x14ac:dyDescent="0.2">
      <c r="A80" s="89" t="s">
        <v>5</v>
      </c>
      <c r="B80" s="12"/>
      <c r="C80" s="11"/>
      <c r="D80" s="89" t="s">
        <v>5</v>
      </c>
      <c r="E80" s="55"/>
    </row>
    <row r="81" spans="1:5" ht="9" customHeight="1" x14ac:dyDescent="0.2">
      <c r="A81" s="13"/>
      <c r="C81" s="16"/>
    </row>
    <row r="82" spans="1:5" ht="21.75" customHeight="1" x14ac:dyDescent="0.2">
      <c r="A82" s="6" t="s">
        <v>6</v>
      </c>
      <c r="B82" s="61"/>
      <c r="D82" s="6" t="s">
        <v>6</v>
      </c>
      <c r="E82" s="61"/>
    </row>
  </sheetData>
  <sheetProtection algorithmName="SHA-512" hashValue="w88U4TstfauyHncPTG0ExRQWK8AMjdZ37jGqmbjoqomHmK9brOQIFsk1hCXJNbZXgkLABWTuV2qQ34u7R3m81A==" saltValue="GAfE39B6o8TCN59aaU3c8Q==" spinCount="100000" sheet="1" insertRows="0" selectLockedCells="1"/>
  <protectedRanges>
    <protectedRange sqref="E79:E80 D43 B4:E9 B79:B80 D23:D28 D36:D41 D50:D55 D72:D76 D65:D70 D57:D60" name="Range1"/>
    <protectedRange sqref="C28 B23:B28 C36 C38:C41 B36:B41 C26 C23:C24 C50 C52:C55 B50:B55 C65 C67:C70 B65:B70" name="Range1_4"/>
    <protectedRange sqref="C27 C37 C25 C51 C66" name="Range1_5"/>
    <protectedRange sqref="B82" name="Range1_1"/>
    <protectedRange sqref="E82" name="Range1_2"/>
  </protectedRanges>
  <mergeCells count="13">
    <mergeCell ref="A1:E1"/>
    <mergeCell ref="B8:E8"/>
    <mergeCell ref="B6:E6"/>
    <mergeCell ref="B7:E7"/>
    <mergeCell ref="A3:E3"/>
    <mergeCell ref="A2:E2"/>
    <mergeCell ref="B4:E4"/>
    <mergeCell ref="B5:E5"/>
    <mergeCell ref="A11:E11"/>
    <mergeCell ref="B9:E9"/>
    <mergeCell ref="A13:E13"/>
    <mergeCell ref="A77:E77"/>
    <mergeCell ref="A17:E17"/>
  </mergeCells>
  <phoneticPr fontId="3" type="noConversion"/>
  <dataValidations count="4">
    <dataValidation type="decimal" allowBlank="1" showInputMessage="1" showErrorMessage="1" error="Enter a Valid Amount." sqref="C23:C28 C36:C41 C50:C55 C65:C70" xr:uid="{00000000-0002-0000-0000-000000000000}">
      <formula1>-1000000000000</formula1>
      <formula2>1000000000000</formula2>
    </dataValidation>
    <dataValidation type="date" allowBlank="1" showInputMessage="1" showErrorMessage="1" error="Must be a date in 2024." sqref="E82 B82" xr:uid="{00000000-0002-0000-0000-000001000000}">
      <formula1>45292</formula1>
      <formula2>45657</formula2>
    </dataValidation>
    <dataValidation type="whole" allowBlank="1" showInputMessage="1" showErrorMessage="1" error="Please enter an agency code between 100 and 999." sqref="B4" xr:uid="{00000000-0002-0000-0000-000002000000}">
      <formula1>100</formula1>
      <formula2>999</formula2>
    </dataValidation>
    <dataValidation type="whole" allowBlank="1" showInputMessage="1" showErrorMessage="1" error="Enter a valid 5-digit Fund." sqref="B23:B28 B36:B41 B50:B55 B65:B70" xr:uid="{00000000-0002-0000-0000-000003000000}">
      <formula1>1000</formula1>
      <formula2>15003</formula2>
    </dataValidation>
  </dataValidations>
  <printOptions horizontalCentered="1"/>
  <pageMargins left="0.25" right="0.26" top="0.95" bottom="0.67" header="0.6" footer="0.5"/>
  <pageSetup scale="84" orientation="portrait" r:id="rId1"/>
  <headerFooter alignWithMargins="0">
    <oddFooter>&amp;RPage &amp;P of &amp;P</oddFooter>
  </headerFooter>
  <rowBreaks count="1" manualBreakCount="1">
    <brk id="58" max="4"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CX223"/>
  <sheetViews>
    <sheetView zoomScaleNormal="100" zoomScaleSheetLayoutView="100" workbookViewId="0">
      <selection activeCell="F18" sqref="F18"/>
    </sheetView>
  </sheetViews>
  <sheetFormatPr defaultColWidth="9.140625" defaultRowHeight="12" x14ac:dyDescent="0.2"/>
  <cols>
    <col min="1" max="1" width="30" style="17" customWidth="1"/>
    <col min="2" max="2" width="22.5703125" style="17" customWidth="1"/>
    <col min="3" max="3" width="1.7109375" style="17" customWidth="1"/>
    <col min="4" max="4" width="20.42578125" style="17" customWidth="1"/>
    <col min="5" max="5" width="1.42578125" style="17" customWidth="1"/>
    <col min="6" max="6" width="22.42578125" style="17" customWidth="1"/>
    <col min="7" max="16384" width="9.140625" style="17"/>
  </cols>
  <sheetData>
    <row r="1" spans="1:6" x14ac:dyDescent="0.2">
      <c r="A1" s="136" t="s">
        <v>62</v>
      </c>
      <c r="B1" s="136"/>
      <c r="C1" s="136"/>
      <c r="D1" s="136"/>
      <c r="E1" s="136"/>
      <c r="F1" s="136"/>
    </row>
    <row r="2" spans="1:6" ht="12.75" customHeight="1" x14ac:dyDescent="0.2">
      <c r="A2" s="136" t="s">
        <v>36</v>
      </c>
      <c r="B2" s="136"/>
      <c r="C2" s="136"/>
      <c r="D2" s="136"/>
      <c r="E2" s="136"/>
      <c r="F2" s="136"/>
    </row>
    <row r="3" spans="1:6" x14ac:dyDescent="0.2">
      <c r="A3" s="136"/>
      <c r="B3" s="136"/>
      <c r="C3" s="136"/>
      <c r="D3" s="136"/>
      <c r="E3" s="136"/>
      <c r="F3" s="136"/>
    </row>
    <row r="4" spans="1:6" ht="9" customHeight="1" x14ac:dyDescent="0.2">
      <c r="A4" s="7"/>
      <c r="B4" s="7"/>
      <c r="C4" s="7"/>
      <c r="D4" s="7"/>
      <c r="E4" s="7"/>
    </row>
    <row r="5" spans="1:6" ht="12.75" x14ac:dyDescent="0.2">
      <c r="A5" s="8" t="s">
        <v>1</v>
      </c>
      <c r="B5" s="161" t="str">
        <f>IF('Attachment M-Part A'!$B$4="","",'Attachment M-Part A'!$B$4)</f>
        <v/>
      </c>
      <c r="C5" s="162"/>
      <c r="D5" s="162"/>
      <c r="E5" s="162"/>
      <c r="F5" s="163"/>
    </row>
    <row r="6" spans="1:6" ht="26.25" customHeight="1" x14ac:dyDescent="0.2">
      <c r="A6" s="8" t="s">
        <v>0</v>
      </c>
      <c r="B6" s="164" t="str">
        <f>IF('Attachment M-Part A'!$B$5="","",'Attachment M-Part A'!$B$5)</f>
        <v/>
      </c>
      <c r="C6" s="148"/>
      <c r="D6" s="148"/>
      <c r="E6" s="148"/>
      <c r="F6" s="149"/>
    </row>
    <row r="7" spans="1:6" ht="12.75" x14ac:dyDescent="0.2">
      <c r="A7" s="8" t="s">
        <v>7</v>
      </c>
      <c r="B7" s="161" t="str">
        <f>IF('Attachment M-Part A'!$B$6="","",'Attachment M-Part A'!$B$6)</f>
        <v/>
      </c>
      <c r="C7" s="162"/>
      <c r="D7" s="162"/>
      <c r="E7" s="162"/>
      <c r="F7" s="163"/>
    </row>
    <row r="8" spans="1:6" ht="12.75" x14ac:dyDescent="0.2">
      <c r="A8" s="8" t="s">
        <v>8</v>
      </c>
      <c r="B8" s="161" t="str">
        <f>IF('Attachment M-Part A'!$B$7="","",'Attachment M-Part A'!$B$7)</f>
        <v/>
      </c>
      <c r="C8" s="162"/>
      <c r="D8" s="162"/>
      <c r="E8" s="162"/>
      <c r="F8" s="163"/>
    </row>
    <row r="9" spans="1:6" ht="12.75" x14ac:dyDescent="0.2">
      <c r="A9" s="8" t="s">
        <v>9</v>
      </c>
      <c r="B9" s="165" t="str">
        <f>IF('Attachment M-Part A'!$B$8="","",'Attachment M-Part A'!$B$8)</f>
        <v/>
      </c>
      <c r="C9" s="166"/>
      <c r="D9" s="166"/>
      <c r="E9" s="166"/>
      <c r="F9" s="167"/>
    </row>
    <row r="10" spans="1:6" ht="12.75" x14ac:dyDescent="0.2">
      <c r="A10" s="8" t="s">
        <v>10</v>
      </c>
      <c r="B10" s="161" t="str">
        <f>IF('Attachment M-Part A'!$B$9="","",'Attachment M-Part A'!$B$9)</f>
        <v/>
      </c>
      <c r="C10" s="162"/>
      <c r="D10" s="162"/>
      <c r="E10" s="162"/>
      <c r="F10" s="163"/>
    </row>
    <row r="11" spans="1:6" ht="9.75" customHeight="1" x14ac:dyDescent="0.2"/>
    <row r="12" spans="1:6" x14ac:dyDescent="0.2">
      <c r="A12" s="136" t="s">
        <v>11</v>
      </c>
      <c r="B12" s="136"/>
      <c r="C12" s="136"/>
      <c r="D12" s="136"/>
      <c r="E12" s="136"/>
      <c r="F12" s="136"/>
    </row>
    <row r="13" spans="1:6" ht="9" customHeight="1" x14ac:dyDescent="0.2"/>
    <row r="14" spans="1:6" x14ac:dyDescent="0.2">
      <c r="A14" s="10" t="s">
        <v>47</v>
      </c>
      <c r="B14" s="80"/>
      <c r="C14" s="80"/>
      <c r="D14" s="80"/>
    </row>
    <row r="15" spans="1:6" ht="9" customHeight="1" x14ac:dyDescent="0.2"/>
    <row r="16" spans="1:6" ht="12" customHeight="1" x14ac:dyDescent="0.2">
      <c r="A16" s="138" t="s">
        <v>334</v>
      </c>
      <c r="B16" s="159"/>
      <c r="C16" s="159"/>
      <c r="D16" s="159"/>
    </row>
    <row r="17" spans="1:6" ht="13.5" customHeight="1" x14ac:dyDescent="0.2">
      <c r="A17" s="159"/>
      <c r="B17" s="159"/>
      <c r="C17" s="159"/>
      <c r="D17" s="159"/>
    </row>
    <row r="18" spans="1:6" x14ac:dyDescent="0.2">
      <c r="A18" s="6" t="s">
        <v>40</v>
      </c>
      <c r="C18" s="21"/>
      <c r="E18" s="23" t="s">
        <v>16</v>
      </c>
      <c r="F18" s="59"/>
    </row>
    <row r="19" spans="1:6" ht="3.75" customHeight="1" x14ac:dyDescent="0.2">
      <c r="C19" s="21"/>
      <c r="E19" s="23"/>
      <c r="F19" s="26"/>
    </row>
    <row r="20" spans="1:6" x14ac:dyDescent="0.2">
      <c r="A20" s="6" t="s">
        <v>41</v>
      </c>
      <c r="C20" s="21"/>
      <c r="E20" s="23" t="s">
        <v>17</v>
      </c>
      <c r="F20" s="59"/>
    </row>
    <row r="21" spans="1:6" ht="4.5" customHeight="1" x14ac:dyDescent="0.2">
      <c r="C21" s="21"/>
      <c r="E21" s="23"/>
      <c r="F21" s="23"/>
    </row>
    <row r="22" spans="1:6" x14ac:dyDescent="0.2">
      <c r="A22" s="17" t="s">
        <v>13</v>
      </c>
      <c r="C22" s="21"/>
      <c r="E22" s="23" t="s">
        <v>18</v>
      </c>
      <c r="F22" s="40">
        <f>F18-F20</f>
        <v>0</v>
      </c>
    </row>
    <row r="23" spans="1:6" ht="9" customHeight="1" x14ac:dyDescent="0.2">
      <c r="E23" s="23"/>
      <c r="F23" s="23"/>
    </row>
    <row r="24" spans="1:6" x14ac:dyDescent="0.2">
      <c r="A24" s="160" t="s">
        <v>14</v>
      </c>
      <c r="B24" s="160"/>
      <c r="C24" s="160"/>
      <c r="D24" s="160"/>
      <c r="E24" s="23"/>
      <c r="F24" s="23"/>
    </row>
    <row r="25" spans="1:6" ht="2.25" customHeight="1" x14ac:dyDescent="0.2">
      <c r="E25" s="23"/>
      <c r="F25" s="23"/>
    </row>
    <row r="26" spans="1:6" ht="10.5" customHeight="1" x14ac:dyDescent="0.2">
      <c r="A26" s="138" t="s">
        <v>335</v>
      </c>
      <c r="B26" s="159"/>
      <c r="C26" s="19"/>
      <c r="E26" s="23"/>
      <c r="F26" s="23"/>
    </row>
    <row r="27" spans="1:6" x14ac:dyDescent="0.2">
      <c r="A27" s="138" t="s">
        <v>336</v>
      </c>
      <c r="B27" s="159"/>
      <c r="C27" s="15"/>
      <c r="E27" s="23" t="s">
        <v>16</v>
      </c>
      <c r="F27" s="59"/>
    </row>
    <row r="28" spans="1:6" ht="3.75" customHeight="1" x14ac:dyDescent="0.2">
      <c r="A28" s="18"/>
      <c r="B28" s="18"/>
      <c r="C28" s="18"/>
      <c r="E28" s="23"/>
      <c r="F28" s="23"/>
    </row>
    <row r="29" spans="1:6" x14ac:dyDescent="0.2">
      <c r="A29" s="8" t="s">
        <v>15</v>
      </c>
      <c r="C29" s="21"/>
      <c r="E29" s="23" t="s">
        <v>18</v>
      </c>
      <c r="F29" s="40">
        <f>F22+F27</f>
        <v>0</v>
      </c>
    </row>
    <row r="31" spans="1:6" ht="12" customHeight="1" x14ac:dyDescent="0.2">
      <c r="A31" s="157" t="s">
        <v>35</v>
      </c>
      <c r="B31" s="157"/>
      <c r="C31" s="157"/>
      <c r="D31" s="157"/>
      <c r="E31" s="157"/>
      <c r="F31" s="157"/>
    </row>
    <row r="32" spans="1:6" x14ac:dyDescent="0.2">
      <c r="A32" s="157"/>
      <c r="B32" s="157"/>
      <c r="C32" s="157"/>
      <c r="D32" s="157"/>
      <c r="E32" s="157"/>
      <c r="F32" s="157"/>
    </row>
    <row r="33" spans="1:6" ht="6" customHeight="1" x14ac:dyDescent="0.2">
      <c r="A33" s="20"/>
      <c r="B33" s="20"/>
      <c r="C33" s="20"/>
      <c r="D33" s="20"/>
      <c r="E33" s="20"/>
    </row>
    <row r="34" spans="1:6" x14ac:dyDescent="0.2">
      <c r="A34" s="17" t="s">
        <v>19</v>
      </c>
    </row>
    <row r="35" spans="1:6" ht="3" customHeight="1" x14ac:dyDescent="0.2"/>
    <row r="36" spans="1:6" ht="12.75" customHeight="1" x14ac:dyDescent="0.2">
      <c r="A36" s="2" t="s">
        <v>28</v>
      </c>
      <c r="B36" s="2" t="s">
        <v>27</v>
      </c>
      <c r="C36" s="2"/>
      <c r="D36" s="16" t="s">
        <v>33</v>
      </c>
      <c r="E36" s="2"/>
      <c r="F36" s="2" t="s">
        <v>23</v>
      </c>
    </row>
    <row r="37" spans="1:6" ht="12" customHeight="1" x14ac:dyDescent="0.2">
      <c r="A37" s="137" t="s">
        <v>44</v>
      </c>
      <c r="B37" s="22"/>
      <c r="C37" s="14"/>
    </row>
    <row r="38" spans="1:6" x14ac:dyDescent="0.2">
      <c r="A38" s="171"/>
    </row>
    <row r="39" spans="1:6" x14ac:dyDescent="0.2">
      <c r="A39" s="171"/>
      <c r="B39" s="25"/>
      <c r="C39" s="24"/>
      <c r="D39" s="81"/>
      <c r="E39" s="25"/>
      <c r="F39" s="58"/>
    </row>
    <row r="40" spans="1:6" x14ac:dyDescent="0.2">
      <c r="A40" s="14"/>
      <c r="B40" s="25"/>
      <c r="C40" s="24"/>
      <c r="D40" s="48"/>
      <c r="E40" s="25"/>
      <c r="F40" s="58"/>
    </row>
    <row r="41" spans="1:6" ht="9.75" customHeight="1" x14ac:dyDescent="0.2">
      <c r="A41" s="14"/>
      <c r="B41" s="24"/>
      <c r="C41" s="24"/>
      <c r="D41" s="24"/>
      <c r="E41" s="25"/>
      <c r="F41" s="26"/>
    </row>
    <row r="42" spans="1:6" x14ac:dyDescent="0.2">
      <c r="A42" s="17" t="s">
        <v>20</v>
      </c>
      <c r="B42" s="47"/>
      <c r="C42" s="25"/>
      <c r="D42" s="48"/>
      <c r="E42" s="25"/>
      <c r="F42" s="58"/>
    </row>
    <row r="43" spans="1:6" x14ac:dyDescent="0.2">
      <c r="B43" s="47"/>
      <c r="C43" s="25"/>
      <c r="D43" s="48"/>
      <c r="E43" s="25"/>
      <c r="F43" s="58"/>
    </row>
    <row r="44" spans="1:6" ht="9.75" customHeight="1" x14ac:dyDescent="0.2">
      <c r="B44" s="46"/>
      <c r="C44" s="25"/>
      <c r="D44" s="25"/>
      <c r="E44" s="25"/>
      <c r="F44" s="26"/>
    </row>
    <row r="45" spans="1:6" x14ac:dyDescent="0.2">
      <c r="A45" s="17" t="s">
        <v>21</v>
      </c>
      <c r="B45" s="47"/>
      <c r="C45" s="25"/>
      <c r="D45" s="48"/>
      <c r="E45" s="25"/>
      <c r="F45" s="58"/>
    </row>
    <row r="46" spans="1:6" x14ac:dyDescent="0.2">
      <c r="B46" s="47"/>
      <c r="C46" s="25"/>
      <c r="D46" s="48"/>
      <c r="E46" s="25"/>
      <c r="F46" s="58"/>
    </row>
    <row r="47" spans="1:6" ht="9" customHeight="1" x14ac:dyDescent="0.2">
      <c r="B47" s="46"/>
      <c r="C47" s="25"/>
      <c r="D47" s="25"/>
      <c r="E47" s="25"/>
      <c r="F47" s="26"/>
    </row>
    <row r="48" spans="1:6" x14ac:dyDescent="0.2">
      <c r="A48" s="8" t="s">
        <v>29</v>
      </c>
      <c r="E48" s="17" t="s">
        <v>17</v>
      </c>
      <c r="F48" s="39">
        <f>SUM(F39:F46)</f>
        <v>0</v>
      </c>
    </row>
    <row r="49" spans="1:8" ht="9.75" customHeight="1" x14ac:dyDescent="0.2">
      <c r="E49" s="20"/>
      <c r="F49" s="20"/>
    </row>
    <row r="50" spans="1:8" ht="12.75" customHeight="1" thickBot="1" x14ac:dyDescent="0.25">
      <c r="A50" s="157" t="s">
        <v>22</v>
      </c>
      <c r="B50" s="157"/>
      <c r="C50" s="157"/>
      <c r="D50" s="157"/>
      <c r="E50" s="36" t="s">
        <v>18</v>
      </c>
      <c r="F50" s="56">
        <f>F29-F48</f>
        <v>0</v>
      </c>
      <c r="G50" s="150" t="str">
        <f>IF(F50=0,"","WARNING: Total DOES NOT equal zero.")</f>
        <v/>
      </c>
      <c r="H50" s="151"/>
    </row>
    <row r="51" spans="1:8" ht="9" customHeight="1" thickTop="1" thickBot="1" x14ac:dyDescent="0.25">
      <c r="G51" s="151"/>
      <c r="H51" s="151"/>
    </row>
    <row r="52" spans="1:8" ht="12" customHeight="1" x14ac:dyDescent="0.2">
      <c r="A52" s="153" t="s">
        <v>337</v>
      </c>
      <c r="B52" s="154"/>
      <c r="C52" s="154"/>
      <c r="D52" s="154"/>
      <c r="E52" s="27"/>
      <c r="F52" s="28"/>
      <c r="G52" s="152"/>
      <c r="H52" s="152"/>
    </row>
    <row r="53" spans="1:8" x14ac:dyDescent="0.2">
      <c r="A53" s="155"/>
      <c r="B53" s="156"/>
      <c r="C53" s="156"/>
      <c r="D53" s="156"/>
      <c r="F53" s="31"/>
    </row>
    <row r="54" spans="1:8" ht="5.25" customHeight="1" x14ac:dyDescent="0.2">
      <c r="A54" s="29"/>
      <c r="B54" s="30"/>
      <c r="F54" s="31"/>
    </row>
    <row r="55" spans="1:8" x14ac:dyDescent="0.2">
      <c r="A55" s="82" t="s">
        <v>40</v>
      </c>
      <c r="C55" s="21"/>
      <c r="E55" s="23" t="s">
        <v>16</v>
      </c>
      <c r="F55" s="60"/>
    </row>
    <row r="56" spans="1:8" ht="3.75" customHeight="1" x14ac:dyDescent="0.2">
      <c r="A56" s="32"/>
      <c r="C56" s="21"/>
      <c r="E56" s="23"/>
      <c r="F56" s="42"/>
    </row>
    <row r="57" spans="1:8" x14ac:dyDescent="0.2">
      <c r="A57" s="82" t="s">
        <v>41</v>
      </c>
      <c r="C57" s="21"/>
      <c r="E57" s="23" t="s">
        <v>17</v>
      </c>
      <c r="F57" s="60"/>
    </row>
    <row r="58" spans="1:8" ht="2.25" customHeight="1" x14ac:dyDescent="0.2">
      <c r="A58" s="32"/>
      <c r="C58" s="21"/>
      <c r="E58" s="23"/>
      <c r="F58" s="37"/>
    </row>
    <row r="59" spans="1:8" x14ac:dyDescent="0.2">
      <c r="A59" s="32" t="s">
        <v>13</v>
      </c>
      <c r="C59" s="21"/>
      <c r="E59" s="23" t="s">
        <v>18</v>
      </c>
      <c r="F59" s="38">
        <f>F55-F57</f>
        <v>0</v>
      </c>
    </row>
    <row r="60" spans="1:8" ht="2.25" customHeight="1" x14ac:dyDescent="0.2">
      <c r="A60" s="32"/>
      <c r="E60" s="23"/>
      <c r="F60" s="37"/>
    </row>
    <row r="61" spans="1:8" x14ac:dyDescent="0.2">
      <c r="A61" s="32" t="s">
        <v>14</v>
      </c>
      <c r="E61" s="23"/>
      <c r="F61" s="37"/>
    </row>
    <row r="62" spans="1:8" ht="6" customHeight="1" x14ac:dyDescent="0.2">
      <c r="A62" s="32"/>
      <c r="E62" s="23"/>
      <c r="F62" s="37"/>
    </row>
    <row r="63" spans="1:8" x14ac:dyDescent="0.2">
      <c r="A63" s="168" t="s">
        <v>335</v>
      </c>
      <c r="B63" s="159"/>
      <c r="C63" s="19"/>
      <c r="E63" s="23"/>
      <c r="F63" s="37"/>
    </row>
    <row r="64" spans="1:8" x14ac:dyDescent="0.2">
      <c r="A64" s="168" t="s">
        <v>336</v>
      </c>
      <c r="B64" s="159"/>
      <c r="C64" s="15"/>
      <c r="E64" s="23" t="s">
        <v>16</v>
      </c>
      <c r="F64" s="60"/>
    </row>
    <row r="65" spans="1:6" ht="4.5" customHeight="1" x14ac:dyDescent="0.2">
      <c r="A65" s="32"/>
      <c r="C65" s="18"/>
      <c r="E65" s="23"/>
      <c r="F65" s="37"/>
    </row>
    <row r="66" spans="1:6" ht="12.75" thickBot="1" x14ac:dyDescent="0.25">
      <c r="A66" s="64" t="s">
        <v>15</v>
      </c>
      <c r="B66" s="33"/>
      <c r="C66" s="66"/>
      <c r="D66" s="33"/>
      <c r="E66" s="67" t="s">
        <v>18</v>
      </c>
      <c r="F66" s="68">
        <f>F59+F64</f>
        <v>0</v>
      </c>
    </row>
    <row r="68" spans="1:6" x14ac:dyDescent="0.2">
      <c r="A68" s="10" t="s">
        <v>48</v>
      </c>
      <c r="B68" s="80"/>
      <c r="C68" s="80"/>
      <c r="D68" s="80"/>
    </row>
    <row r="70" spans="1:6" ht="12" customHeight="1" x14ac:dyDescent="0.2">
      <c r="A70" s="138" t="s">
        <v>338</v>
      </c>
      <c r="B70" s="159"/>
      <c r="C70" s="159"/>
      <c r="D70" s="159"/>
    </row>
    <row r="71" spans="1:6" ht="13.5" customHeight="1" x14ac:dyDescent="0.2">
      <c r="A71" s="159"/>
      <c r="B71" s="159"/>
      <c r="C71" s="159"/>
      <c r="D71" s="159"/>
    </row>
    <row r="72" spans="1:6" ht="2.25" customHeight="1" x14ac:dyDescent="0.2">
      <c r="A72" s="15"/>
      <c r="B72" s="15"/>
      <c r="C72" s="15"/>
    </row>
    <row r="73" spans="1:6" x14ac:dyDescent="0.2">
      <c r="A73" s="6" t="s">
        <v>40</v>
      </c>
      <c r="D73" s="21"/>
      <c r="E73" s="21" t="s">
        <v>16</v>
      </c>
      <c r="F73" s="59"/>
    </row>
    <row r="74" spans="1:6" ht="2.25" customHeight="1" x14ac:dyDescent="0.2">
      <c r="C74" s="21"/>
      <c r="E74" s="23"/>
      <c r="F74" s="69"/>
    </row>
    <row r="75" spans="1:6" x14ac:dyDescent="0.2">
      <c r="A75" s="17" t="s">
        <v>24</v>
      </c>
    </row>
    <row r="76" spans="1:6" ht="12" customHeight="1" x14ac:dyDescent="0.2">
      <c r="A76" s="6" t="s">
        <v>42</v>
      </c>
      <c r="C76" s="17" t="s">
        <v>16</v>
      </c>
      <c r="D76" s="58"/>
      <c r="E76" s="34"/>
    </row>
    <row r="77" spans="1:6" x14ac:dyDescent="0.2">
      <c r="A77" s="6" t="s">
        <v>43</v>
      </c>
      <c r="C77" s="17" t="s">
        <v>16</v>
      </c>
      <c r="D77" s="58"/>
      <c r="E77" s="34"/>
    </row>
    <row r="78" spans="1:6" x14ac:dyDescent="0.2">
      <c r="A78" s="17" t="s">
        <v>25</v>
      </c>
      <c r="E78" s="17" t="s">
        <v>17</v>
      </c>
      <c r="F78" s="35">
        <f>SUM(D76:D77)</f>
        <v>0</v>
      </c>
    </row>
    <row r="79" spans="1:6" ht="3" customHeight="1" x14ac:dyDescent="0.2"/>
    <row r="80" spans="1:6" x14ac:dyDescent="0.2">
      <c r="A80" s="17" t="s">
        <v>26</v>
      </c>
      <c r="E80" s="17" t="s">
        <v>18</v>
      </c>
      <c r="F80" s="39">
        <f>F73-F78</f>
        <v>0</v>
      </c>
    </row>
    <row r="81" spans="1:6" ht="3.75" customHeight="1" x14ac:dyDescent="0.2"/>
    <row r="82" spans="1:6" x14ac:dyDescent="0.2">
      <c r="A82" s="17" t="s">
        <v>14</v>
      </c>
      <c r="D82" s="23"/>
      <c r="E82" s="23"/>
    </row>
    <row r="83" spans="1:6" ht="4.5" customHeight="1" x14ac:dyDescent="0.2">
      <c r="D83" s="23"/>
      <c r="E83" s="23"/>
    </row>
    <row r="84" spans="1:6" x14ac:dyDescent="0.2">
      <c r="A84" s="138" t="s">
        <v>335</v>
      </c>
      <c r="B84" s="159"/>
      <c r="C84" s="19"/>
      <c r="D84" s="23"/>
      <c r="E84" s="23"/>
    </row>
    <row r="85" spans="1:6" x14ac:dyDescent="0.2">
      <c r="A85" s="169" t="s">
        <v>336</v>
      </c>
      <c r="B85" s="170"/>
      <c r="C85" s="15"/>
      <c r="E85" s="17" t="s">
        <v>16</v>
      </c>
      <c r="F85" s="59"/>
    </row>
    <row r="86" spans="1:6" ht="3.75" customHeight="1" x14ac:dyDescent="0.2">
      <c r="A86" s="18"/>
      <c r="B86" s="18"/>
      <c r="C86" s="18"/>
      <c r="F86" s="23"/>
    </row>
    <row r="87" spans="1:6" x14ac:dyDescent="0.2">
      <c r="A87" s="8" t="s">
        <v>15</v>
      </c>
      <c r="C87" s="21"/>
      <c r="E87" s="17" t="s">
        <v>18</v>
      </c>
      <c r="F87" s="40">
        <f>F80+F85</f>
        <v>0</v>
      </c>
    </row>
    <row r="88" spans="1:6" ht="12.75" customHeight="1" x14ac:dyDescent="0.2"/>
    <row r="89" spans="1:6" ht="12" customHeight="1" x14ac:dyDescent="0.2">
      <c r="A89" s="157" t="s">
        <v>35</v>
      </c>
      <c r="B89" s="157"/>
      <c r="C89" s="157"/>
      <c r="D89" s="157"/>
      <c r="E89" s="157"/>
      <c r="F89" s="157"/>
    </row>
    <row r="90" spans="1:6" x14ac:dyDescent="0.2">
      <c r="A90" s="157"/>
      <c r="B90" s="157"/>
      <c r="C90" s="157"/>
      <c r="D90" s="157"/>
      <c r="E90" s="157"/>
      <c r="F90" s="157"/>
    </row>
    <row r="91" spans="1:6" ht="6.75" customHeight="1" x14ac:dyDescent="0.2"/>
    <row r="92" spans="1:6" x14ac:dyDescent="0.2">
      <c r="A92" s="17" t="s">
        <v>19</v>
      </c>
    </row>
    <row r="93" spans="1:6" ht="7.5" customHeight="1" x14ac:dyDescent="0.2"/>
    <row r="94" spans="1:6" x14ac:dyDescent="0.2">
      <c r="A94" s="2" t="s">
        <v>28</v>
      </c>
      <c r="B94" s="2" t="s">
        <v>27</v>
      </c>
      <c r="D94" s="16" t="s">
        <v>34</v>
      </c>
      <c r="E94" s="2"/>
      <c r="F94" s="2" t="s">
        <v>23</v>
      </c>
    </row>
    <row r="95" spans="1:6" x14ac:dyDescent="0.2">
      <c r="A95" s="137" t="s">
        <v>44</v>
      </c>
      <c r="B95" s="22"/>
      <c r="C95" s="14"/>
    </row>
    <row r="96" spans="1:6" x14ac:dyDescent="0.2">
      <c r="A96" s="171"/>
    </row>
    <row r="97" spans="1:102" x14ac:dyDescent="0.2">
      <c r="A97" s="171"/>
      <c r="B97" s="25"/>
      <c r="C97" s="24"/>
      <c r="D97" s="48"/>
      <c r="E97" s="25"/>
      <c r="F97" s="58"/>
    </row>
    <row r="98" spans="1:102" x14ac:dyDescent="0.2">
      <c r="A98" s="14"/>
      <c r="B98" s="25"/>
      <c r="C98" s="24"/>
      <c r="D98" s="48"/>
      <c r="E98" s="25"/>
      <c r="F98" s="58"/>
    </row>
    <row r="99" spans="1:102" x14ac:dyDescent="0.2">
      <c r="A99" s="14"/>
      <c r="B99" s="43"/>
      <c r="C99" s="24"/>
      <c r="D99" s="24"/>
      <c r="E99" s="24"/>
      <c r="F99" s="26"/>
    </row>
    <row r="100" spans="1:102" s="75" customFormat="1" x14ac:dyDescent="0.2">
      <c r="A100" s="73"/>
      <c r="B100" s="76"/>
      <c r="C100" s="73"/>
      <c r="D100" s="78"/>
      <c r="E100" s="74"/>
      <c r="F100" s="79"/>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row>
    <row r="101" spans="1:102" x14ac:dyDescent="0.2">
      <c r="A101" s="17" t="s">
        <v>20</v>
      </c>
      <c r="B101" s="70"/>
      <c r="C101" s="25"/>
      <c r="D101" s="71"/>
      <c r="E101" s="25"/>
      <c r="F101" s="72"/>
    </row>
    <row r="102" spans="1:102" x14ac:dyDescent="0.2">
      <c r="B102" s="62"/>
      <c r="C102" s="25"/>
      <c r="D102" s="48"/>
      <c r="E102" s="25"/>
      <c r="F102" s="58"/>
    </row>
    <row r="103" spans="1:102" x14ac:dyDescent="0.2">
      <c r="B103" s="43"/>
      <c r="C103" s="25"/>
      <c r="D103" s="25"/>
      <c r="E103" s="25"/>
      <c r="F103" s="26"/>
    </row>
    <row r="104" spans="1:102" x14ac:dyDescent="0.2">
      <c r="A104" s="17" t="s">
        <v>21</v>
      </c>
      <c r="B104" s="62"/>
      <c r="C104" s="25"/>
      <c r="D104" s="48"/>
      <c r="E104" s="25"/>
      <c r="F104" s="58"/>
    </row>
    <row r="105" spans="1:102" x14ac:dyDescent="0.2">
      <c r="B105" s="62"/>
      <c r="C105" s="25"/>
      <c r="D105" s="48"/>
      <c r="E105" s="25"/>
      <c r="F105" s="58"/>
    </row>
    <row r="106" spans="1:102" ht="7.5" customHeight="1" x14ac:dyDescent="0.2">
      <c r="A106" s="8"/>
    </row>
    <row r="107" spans="1:102" x14ac:dyDescent="0.2">
      <c r="A107" s="8" t="s">
        <v>29</v>
      </c>
      <c r="E107" s="17" t="s">
        <v>17</v>
      </c>
      <c r="F107" s="54">
        <f>SUM(F97:F105)</f>
        <v>0</v>
      </c>
    </row>
    <row r="108" spans="1:102" ht="5.25" customHeight="1" x14ac:dyDescent="0.2">
      <c r="B108" s="63"/>
      <c r="C108" s="63"/>
      <c r="D108" s="63"/>
      <c r="F108" s="20"/>
    </row>
    <row r="109" spans="1:102" ht="12.75" thickBot="1" x14ac:dyDescent="0.25">
      <c r="A109" s="157" t="s">
        <v>22</v>
      </c>
      <c r="B109" s="157"/>
      <c r="C109" s="157"/>
      <c r="D109" s="157"/>
      <c r="E109" s="17" t="s">
        <v>18</v>
      </c>
      <c r="F109" s="56">
        <f>F87-F107</f>
        <v>0</v>
      </c>
      <c r="G109" s="150" t="str">
        <f>IF(F109=0,"","WARNING: Total DOES NOT equal zero.")</f>
        <v/>
      </c>
      <c r="H109" s="151"/>
    </row>
    <row r="110" spans="1:102" ht="13.5" customHeight="1" thickTop="1" thickBot="1" x14ac:dyDescent="0.25">
      <c r="A110" s="3"/>
      <c r="B110" s="3"/>
      <c r="C110" s="3"/>
      <c r="D110" s="3"/>
      <c r="F110" s="36"/>
      <c r="G110" s="151"/>
      <c r="H110" s="151"/>
    </row>
    <row r="111" spans="1:102" ht="12" customHeight="1" x14ac:dyDescent="0.2">
      <c r="A111" s="153" t="s">
        <v>339</v>
      </c>
      <c r="B111" s="154"/>
      <c r="C111" s="154"/>
      <c r="D111" s="154"/>
      <c r="E111" s="27"/>
      <c r="F111" s="28"/>
      <c r="G111" s="152"/>
      <c r="H111" s="152"/>
    </row>
    <row r="112" spans="1:102" x14ac:dyDescent="0.2">
      <c r="A112" s="155"/>
      <c r="B112" s="156"/>
      <c r="C112" s="156"/>
      <c r="D112" s="156"/>
      <c r="F112" s="31"/>
    </row>
    <row r="113" spans="1:6" ht="7.5" customHeight="1" x14ac:dyDescent="0.2">
      <c r="A113" s="29"/>
      <c r="B113" s="30"/>
      <c r="F113" s="31"/>
    </row>
    <row r="114" spans="1:6" x14ac:dyDescent="0.2">
      <c r="A114" s="82" t="s">
        <v>40</v>
      </c>
      <c r="C114" s="21"/>
      <c r="E114" s="23" t="s">
        <v>16</v>
      </c>
      <c r="F114" s="60"/>
    </row>
    <row r="115" spans="1:6" ht="2.25" customHeight="1" x14ac:dyDescent="0.2">
      <c r="A115" s="32"/>
      <c r="C115" s="21"/>
      <c r="E115" s="23"/>
      <c r="F115" s="77"/>
    </row>
    <row r="116" spans="1:6" x14ac:dyDescent="0.2">
      <c r="A116" s="32" t="s">
        <v>24</v>
      </c>
      <c r="E116" s="23"/>
      <c r="F116" s="37"/>
    </row>
    <row r="117" spans="1:6" x14ac:dyDescent="0.2">
      <c r="A117" s="82" t="s">
        <v>42</v>
      </c>
      <c r="C117" s="17" t="s">
        <v>16</v>
      </c>
      <c r="D117" s="58"/>
      <c r="E117" s="23"/>
      <c r="F117" s="37"/>
    </row>
    <row r="118" spans="1:6" ht="3.75" customHeight="1" x14ac:dyDescent="0.2">
      <c r="A118" s="32"/>
      <c r="E118" s="23"/>
      <c r="F118" s="37"/>
    </row>
    <row r="119" spans="1:6" x14ac:dyDescent="0.2">
      <c r="A119" s="82" t="s">
        <v>45</v>
      </c>
      <c r="C119" s="17" t="s">
        <v>16</v>
      </c>
      <c r="D119" s="58"/>
      <c r="E119" s="23"/>
      <c r="F119" s="37"/>
    </row>
    <row r="120" spans="1:6" x14ac:dyDescent="0.2">
      <c r="A120" s="32" t="s">
        <v>25</v>
      </c>
      <c r="E120" s="23" t="s">
        <v>17</v>
      </c>
      <c r="F120" s="38">
        <f>D119+D117</f>
        <v>0</v>
      </c>
    </row>
    <row r="121" spans="1:6" x14ac:dyDescent="0.2">
      <c r="A121" s="32" t="s">
        <v>26</v>
      </c>
      <c r="E121" s="23" t="s">
        <v>18</v>
      </c>
      <c r="F121" s="41">
        <f>F114+-F120</f>
        <v>0</v>
      </c>
    </row>
    <row r="122" spans="1:6" ht="6.75" customHeight="1" x14ac:dyDescent="0.2">
      <c r="A122" s="32"/>
      <c r="E122" s="23"/>
      <c r="F122" s="37"/>
    </row>
    <row r="123" spans="1:6" x14ac:dyDescent="0.2">
      <c r="A123" s="32" t="s">
        <v>14</v>
      </c>
      <c r="E123" s="23"/>
      <c r="F123" s="37"/>
    </row>
    <row r="124" spans="1:6" ht="12" customHeight="1" x14ac:dyDescent="0.2">
      <c r="A124" s="168" t="s">
        <v>335</v>
      </c>
      <c r="B124" s="159"/>
      <c r="C124" s="19"/>
      <c r="E124" s="23"/>
      <c r="F124" s="37"/>
    </row>
    <row r="125" spans="1:6" ht="12" customHeight="1" x14ac:dyDescent="0.2">
      <c r="A125" s="168" t="s">
        <v>340</v>
      </c>
      <c r="B125" s="159"/>
      <c r="C125" s="15"/>
      <c r="E125" s="23" t="s">
        <v>16</v>
      </c>
      <c r="F125" s="60"/>
    </row>
    <row r="126" spans="1:6" ht="3.75" customHeight="1" x14ac:dyDescent="0.2">
      <c r="A126" s="32"/>
      <c r="C126" s="18"/>
      <c r="E126" s="23"/>
      <c r="F126" s="37"/>
    </row>
    <row r="127" spans="1:6" ht="12" customHeight="1" thickBot="1" x14ac:dyDescent="0.25">
      <c r="A127" s="64" t="s">
        <v>15</v>
      </c>
      <c r="B127" s="65"/>
      <c r="C127" s="66"/>
      <c r="D127" s="33"/>
      <c r="E127" s="67" t="s">
        <v>18</v>
      </c>
      <c r="F127" s="68">
        <f>F121+F125</f>
        <v>0</v>
      </c>
    </row>
    <row r="128" spans="1:6" ht="12" customHeight="1" x14ac:dyDescent="0.2">
      <c r="A128" s="8"/>
      <c r="B128" s="18"/>
      <c r="C128" s="21"/>
      <c r="E128" s="90"/>
      <c r="F128" s="90"/>
    </row>
    <row r="129" spans="1:6" ht="12" customHeight="1" x14ac:dyDescent="0.2">
      <c r="A129" s="8"/>
      <c r="B129" s="18"/>
      <c r="C129" s="21"/>
      <c r="E129" s="90"/>
      <c r="F129" s="90"/>
    </row>
    <row r="130" spans="1:6" s="6" customFormat="1" x14ac:dyDescent="0.2">
      <c r="A130" s="10" t="s">
        <v>59</v>
      </c>
      <c r="B130" s="10"/>
      <c r="C130" s="10"/>
      <c r="D130" s="10"/>
      <c r="E130" s="10"/>
      <c r="F130" s="10"/>
    </row>
    <row r="131" spans="1:6" s="6" customFormat="1" x14ac:dyDescent="0.2"/>
    <row r="132" spans="1:6" s="6" customFormat="1" ht="12" customHeight="1" x14ac:dyDescent="0.2">
      <c r="A132" s="138" t="s">
        <v>338</v>
      </c>
      <c r="B132" s="138"/>
      <c r="C132" s="138"/>
      <c r="D132" s="138"/>
    </row>
    <row r="133" spans="1:6" s="6" customFormat="1" ht="4.5" customHeight="1" x14ac:dyDescent="0.2">
      <c r="A133" s="138"/>
      <c r="B133" s="138"/>
      <c r="C133" s="138"/>
      <c r="D133" s="138"/>
    </row>
    <row r="134" spans="1:6" s="6" customFormat="1" ht="2.25" customHeight="1" x14ac:dyDescent="0.2">
      <c r="A134" s="5"/>
      <c r="B134" s="5"/>
      <c r="C134" s="5"/>
    </row>
    <row r="135" spans="1:6" s="6" customFormat="1" x14ac:dyDescent="0.2">
      <c r="A135" s="6" t="s">
        <v>51</v>
      </c>
      <c r="C135" s="91"/>
      <c r="E135" s="92" t="s">
        <v>16</v>
      </c>
      <c r="F135" s="93"/>
    </row>
    <row r="136" spans="1:6" s="6" customFormat="1" ht="2.25" customHeight="1" x14ac:dyDescent="0.2">
      <c r="C136" s="91"/>
      <c r="E136" s="92"/>
      <c r="F136" s="94"/>
    </row>
    <row r="137" spans="1:6" s="6" customFormat="1" x14ac:dyDescent="0.2">
      <c r="A137" s="6" t="s">
        <v>24</v>
      </c>
    </row>
    <row r="138" spans="1:6" s="6" customFormat="1" ht="12" customHeight="1" x14ac:dyDescent="0.2">
      <c r="A138" s="6" t="s">
        <v>42</v>
      </c>
      <c r="C138" s="6" t="s">
        <v>16</v>
      </c>
      <c r="D138" s="95"/>
      <c r="E138" s="57"/>
    </row>
    <row r="139" spans="1:6" s="6" customFormat="1" x14ac:dyDescent="0.2">
      <c r="A139" s="6" t="s">
        <v>43</v>
      </c>
      <c r="C139" s="6" t="s">
        <v>16</v>
      </c>
      <c r="D139" s="95"/>
      <c r="E139" s="57"/>
    </row>
    <row r="140" spans="1:6" s="6" customFormat="1" x14ac:dyDescent="0.2">
      <c r="A140" s="6" t="s">
        <v>25</v>
      </c>
      <c r="E140" s="6" t="s">
        <v>17</v>
      </c>
      <c r="F140" s="96">
        <f>SUM(D138:D139)</f>
        <v>0</v>
      </c>
    </row>
    <row r="141" spans="1:6" s="6" customFormat="1" ht="3" customHeight="1" x14ac:dyDescent="0.2"/>
    <row r="142" spans="1:6" s="6" customFormat="1" x14ac:dyDescent="0.2">
      <c r="A142" s="8" t="s">
        <v>15</v>
      </c>
      <c r="E142" s="6" t="s">
        <v>18</v>
      </c>
      <c r="F142" s="97">
        <f>+F135-F140</f>
        <v>0</v>
      </c>
    </row>
    <row r="143" spans="1:6" s="6" customFormat="1" ht="3.75" customHeight="1" x14ac:dyDescent="0.2"/>
    <row r="144" spans="1:6" s="6" customFormat="1" ht="12.75" customHeight="1" x14ac:dyDescent="0.2"/>
    <row r="145" spans="1:6" s="6" customFormat="1" ht="12" customHeight="1" x14ac:dyDescent="0.2">
      <c r="A145" s="157" t="s">
        <v>52</v>
      </c>
      <c r="B145" s="157"/>
      <c r="C145" s="157"/>
      <c r="D145" s="157"/>
      <c r="E145" s="157"/>
      <c r="F145" s="157"/>
    </row>
    <row r="146" spans="1:6" s="6" customFormat="1" x14ac:dyDescent="0.2">
      <c r="A146" s="157"/>
      <c r="B146" s="157"/>
      <c r="C146" s="157"/>
      <c r="D146" s="157"/>
      <c r="E146" s="157"/>
      <c r="F146" s="157"/>
    </row>
    <row r="147" spans="1:6" s="6" customFormat="1" ht="6.75" customHeight="1" x14ac:dyDescent="0.2"/>
    <row r="148" spans="1:6" s="6" customFormat="1" x14ac:dyDescent="0.2">
      <c r="A148" s="6" t="s">
        <v>19</v>
      </c>
    </row>
    <row r="149" spans="1:6" s="6" customFormat="1" ht="7.5" customHeight="1" x14ac:dyDescent="0.2"/>
    <row r="150" spans="1:6" s="6" customFormat="1" x14ac:dyDescent="0.2">
      <c r="A150" s="16" t="s">
        <v>28</v>
      </c>
      <c r="B150" s="16" t="s">
        <v>27</v>
      </c>
      <c r="D150" s="16" t="s">
        <v>34</v>
      </c>
      <c r="E150" s="16"/>
      <c r="F150" s="16" t="s">
        <v>23</v>
      </c>
    </row>
    <row r="151" spans="1:6" s="6" customFormat="1" ht="12" customHeight="1" x14ac:dyDescent="0.2">
      <c r="A151" s="137" t="s">
        <v>53</v>
      </c>
      <c r="B151" s="98"/>
      <c r="C151" s="88"/>
    </row>
    <row r="152" spans="1:6" s="6" customFormat="1" x14ac:dyDescent="0.2">
      <c r="A152" s="137"/>
    </row>
    <row r="153" spans="1:6" s="6" customFormat="1" x14ac:dyDescent="0.2">
      <c r="A153" s="137"/>
      <c r="B153" s="99"/>
      <c r="C153" s="100"/>
      <c r="D153" s="81"/>
      <c r="E153" s="99"/>
      <c r="F153" s="95"/>
    </row>
    <row r="154" spans="1:6" s="6" customFormat="1" x14ac:dyDescent="0.2">
      <c r="A154" s="88"/>
      <c r="B154" s="99"/>
      <c r="C154" s="100"/>
      <c r="D154" s="81"/>
      <c r="E154" s="99"/>
      <c r="F154" s="95"/>
    </row>
    <row r="155" spans="1:6" s="106" customFormat="1" x14ac:dyDescent="0.2">
      <c r="A155" s="101"/>
      <c r="B155" s="102"/>
      <c r="C155" s="101"/>
      <c r="D155" s="103"/>
      <c r="E155" s="104"/>
      <c r="F155" s="105"/>
    </row>
    <row r="156" spans="1:6" s="6" customFormat="1" x14ac:dyDescent="0.2">
      <c r="A156" s="6" t="s">
        <v>20</v>
      </c>
      <c r="B156" s="107"/>
      <c r="C156" s="99"/>
      <c r="D156" s="108"/>
      <c r="E156" s="99"/>
      <c r="F156" s="109"/>
    </row>
    <row r="157" spans="1:6" s="6" customFormat="1" x14ac:dyDescent="0.2">
      <c r="B157" s="110"/>
      <c r="C157" s="99"/>
      <c r="D157" s="81"/>
      <c r="E157" s="99"/>
      <c r="F157" s="95"/>
    </row>
    <row r="158" spans="1:6" s="6" customFormat="1" x14ac:dyDescent="0.2">
      <c r="B158" s="111"/>
      <c r="C158" s="99"/>
      <c r="D158" s="99"/>
      <c r="E158" s="99"/>
      <c r="F158" s="112"/>
    </row>
    <row r="159" spans="1:6" s="6" customFormat="1" x14ac:dyDescent="0.2">
      <c r="A159" s="6" t="s">
        <v>21</v>
      </c>
      <c r="B159" s="110"/>
      <c r="C159" s="99"/>
      <c r="D159" s="81"/>
      <c r="E159" s="99"/>
      <c r="F159" s="95"/>
    </row>
    <row r="160" spans="1:6" s="6" customFormat="1" x14ac:dyDescent="0.2">
      <c r="B160" s="110"/>
      <c r="C160" s="99"/>
      <c r="D160" s="81"/>
      <c r="E160" s="99"/>
      <c r="F160" s="95"/>
    </row>
    <row r="161" spans="1:8" s="6" customFormat="1" ht="7.5" customHeight="1" x14ac:dyDescent="0.2">
      <c r="A161" s="8"/>
    </row>
    <row r="162" spans="1:8" s="6" customFormat="1" x14ac:dyDescent="0.2">
      <c r="A162" s="8" t="s">
        <v>29</v>
      </c>
      <c r="E162" s="6" t="s">
        <v>17</v>
      </c>
      <c r="F162" s="113">
        <f>SUM(F153:F160)</f>
        <v>0</v>
      </c>
    </row>
    <row r="163" spans="1:8" s="6" customFormat="1" ht="5.25" customHeight="1" x14ac:dyDescent="0.2">
      <c r="B163" s="63"/>
      <c r="C163" s="63"/>
      <c r="D163" s="63"/>
      <c r="F163" s="89"/>
    </row>
    <row r="164" spans="1:8" s="6" customFormat="1" ht="12.75" thickBot="1" x14ac:dyDescent="0.25">
      <c r="A164" s="157" t="s">
        <v>22</v>
      </c>
      <c r="B164" s="157"/>
      <c r="C164" s="157"/>
      <c r="D164" s="157"/>
      <c r="E164" s="6" t="s">
        <v>18</v>
      </c>
      <c r="F164" s="114">
        <f>F142-F162</f>
        <v>0</v>
      </c>
      <c r="G164" s="150" t="str">
        <f>IF(F164=0,"","WARNING: Total DOES NOT equal zero.")</f>
        <v/>
      </c>
      <c r="H164" s="151"/>
    </row>
    <row r="165" spans="1:8" s="6" customFormat="1" ht="13.5" customHeight="1" thickTop="1" thickBot="1" x14ac:dyDescent="0.25">
      <c r="A165" s="3"/>
      <c r="B165" s="3"/>
      <c r="C165" s="3"/>
      <c r="D165" s="3"/>
      <c r="F165" s="115"/>
      <c r="G165" s="151"/>
      <c r="H165" s="151"/>
    </row>
    <row r="166" spans="1:8" s="6" customFormat="1" ht="12" customHeight="1" x14ac:dyDescent="0.2">
      <c r="A166" s="153" t="s">
        <v>339</v>
      </c>
      <c r="B166" s="154"/>
      <c r="C166" s="154"/>
      <c r="D166" s="154"/>
      <c r="E166" s="116"/>
      <c r="F166" s="117"/>
      <c r="G166" s="152"/>
      <c r="H166" s="152"/>
    </row>
    <row r="167" spans="1:8" s="6" customFormat="1" x14ac:dyDescent="0.2">
      <c r="A167" s="155"/>
      <c r="B167" s="156"/>
      <c r="C167" s="156"/>
      <c r="D167" s="156"/>
      <c r="F167" s="118"/>
    </row>
    <row r="168" spans="1:8" s="6" customFormat="1" ht="7.5" customHeight="1" x14ac:dyDescent="0.2">
      <c r="A168" s="29"/>
      <c r="B168" s="30"/>
      <c r="F168" s="118"/>
    </row>
    <row r="169" spans="1:8" s="6" customFormat="1" x14ac:dyDescent="0.2">
      <c r="A169" s="82" t="s">
        <v>51</v>
      </c>
      <c r="C169" s="91"/>
      <c r="E169" s="92" t="s">
        <v>16</v>
      </c>
      <c r="F169" s="119"/>
    </row>
    <row r="170" spans="1:8" s="6" customFormat="1" ht="2.25" customHeight="1" x14ac:dyDescent="0.2">
      <c r="A170" s="82"/>
      <c r="C170" s="91"/>
      <c r="E170" s="92"/>
      <c r="F170" s="120"/>
    </row>
    <row r="171" spans="1:8" s="6" customFormat="1" x14ac:dyDescent="0.2">
      <c r="A171" s="82" t="s">
        <v>24</v>
      </c>
      <c r="E171" s="92"/>
      <c r="F171" s="121"/>
    </row>
    <row r="172" spans="1:8" s="6" customFormat="1" x14ac:dyDescent="0.2">
      <c r="A172" s="82" t="s">
        <v>58</v>
      </c>
      <c r="C172" s="6" t="s">
        <v>16</v>
      </c>
      <c r="D172" s="95"/>
      <c r="E172" s="92"/>
      <c r="F172" s="121"/>
    </row>
    <row r="173" spans="1:8" s="6" customFormat="1" ht="3.75" customHeight="1" x14ac:dyDescent="0.2">
      <c r="A173" s="82"/>
      <c r="E173" s="92"/>
      <c r="F173" s="121"/>
    </row>
    <row r="174" spans="1:8" s="6" customFormat="1" x14ac:dyDescent="0.2">
      <c r="A174" s="82" t="s">
        <v>45</v>
      </c>
      <c r="C174" s="6" t="s">
        <v>16</v>
      </c>
      <c r="D174" s="95"/>
      <c r="E174" s="92"/>
      <c r="F174" s="121"/>
    </row>
    <row r="175" spans="1:8" s="6" customFormat="1" x14ac:dyDescent="0.2">
      <c r="A175" s="82" t="s">
        <v>25</v>
      </c>
      <c r="E175" s="92" t="s">
        <v>17</v>
      </c>
      <c r="F175" s="122">
        <f>D174+D172</f>
        <v>0</v>
      </c>
    </row>
    <row r="176" spans="1:8" s="6" customFormat="1" x14ac:dyDescent="0.2">
      <c r="A176" s="123" t="s">
        <v>15</v>
      </c>
      <c r="E176" s="92" t="s">
        <v>18</v>
      </c>
      <c r="F176" s="124">
        <f>F169-F175</f>
        <v>0</v>
      </c>
    </row>
    <row r="177" spans="1:6" s="6" customFormat="1" ht="12" customHeight="1" thickBot="1" x14ac:dyDescent="0.25">
      <c r="A177" s="64"/>
      <c r="B177" s="125"/>
      <c r="C177" s="126"/>
      <c r="D177" s="127"/>
      <c r="E177" s="67"/>
      <c r="F177" s="68"/>
    </row>
    <row r="178" spans="1:6" s="6" customFormat="1" x14ac:dyDescent="0.2"/>
    <row r="179" spans="1:6" s="6" customFormat="1" x14ac:dyDescent="0.2">
      <c r="A179" s="158" t="s">
        <v>60</v>
      </c>
      <c r="B179" s="158"/>
      <c r="C179" s="158"/>
      <c r="D179" s="158"/>
      <c r="E179" s="158"/>
      <c r="F179" s="158"/>
    </row>
    <row r="180" spans="1:6" s="6" customFormat="1" x14ac:dyDescent="0.2">
      <c r="A180" s="10"/>
      <c r="B180" s="10"/>
      <c r="C180" s="10"/>
      <c r="D180" s="10"/>
      <c r="E180" s="10"/>
      <c r="F180" s="10"/>
    </row>
    <row r="181" spans="1:6" s="6" customFormat="1" ht="12" customHeight="1" x14ac:dyDescent="0.2">
      <c r="A181" s="138" t="s">
        <v>338</v>
      </c>
      <c r="B181" s="138"/>
      <c r="C181" s="138"/>
      <c r="D181" s="138"/>
    </row>
    <row r="182" spans="1:6" s="6" customFormat="1" ht="4.5" customHeight="1" x14ac:dyDescent="0.2">
      <c r="A182" s="138"/>
      <c r="B182" s="138"/>
      <c r="C182" s="138"/>
      <c r="D182" s="138"/>
    </row>
    <row r="183" spans="1:6" s="6" customFormat="1" ht="2.25" customHeight="1" x14ac:dyDescent="0.2">
      <c r="A183" s="5"/>
      <c r="B183" s="5"/>
      <c r="C183" s="5"/>
    </row>
    <row r="184" spans="1:6" s="6" customFormat="1" x14ac:dyDescent="0.2">
      <c r="A184" s="6" t="s">
        <v>57</v>
      </c>
      <c r="C184" s="91"/>
      <c r="E184" s="92" t="s">
        <v>16</v>
      </c>
      <c r="F184" s="93"/>
    </row>
    <row r="185" spans="1:6" s="6" customFormat="1" ht="2.25" customHeight="1" x14ac:dyDescent="0.2">
      <c r="C185" s="91"/>
      <c r="E185" s="92"/>
      <c r="F185" s="94"/>
    </row>
    <row r="186" spans="1:6" s="6" customFormat="1" x14ac:dyDescent="0.2">
      <c r="A186" s="6" t="s">
        <v>41</v>
      </c>
      <c r="E186" s="6" t="s">
        <v>17</v>
      </c>
      <c r="F186" s="93"/>
    </row>
    <row r="187" spans="1:6" s="6" customFormat="1" ht="12" customHeight="1" x14ac:dyDescent="0.2">
      <c r="A187" s="6" t="s">
        <v>54</v>
      </c>
      <c r="E187" s="57"/>
    </row>
    <row r="188" spans="1:6" s="6" customFormat="1" ht="3" customHeight="1" x14ac:dyDescent="0.2"/>
    <row r="189" spans="1:6" s="6" customFormat="1" x14ac:dyDescent="0.2">
      <c r="A189" s="8" t="s">
        <v>15</v>
      </c>
      <c r="E189" s="6" t="s">
        <v>18</v>
      </c>
      <c r="F189" s="97">
        <f>+F184-F186</f>
        <v>0</v>
      </c>
    </row>
    <row r="190" spans="1:6" s="6" customFormat="1" ht="3.75" customHeight="1" x14ac:dyDescent="0.2"/>
    <row r="191" spans="1:6" s="6" customFormat="1" ht="12.75" customHeight="1" x14ac:dyDescent="0.2"/>
    <row r="192" spans="1:6" s="6" customFormat="1" ht="12" customHeight="1" x14ac:dyDescent="0.2">
      <c r="A192" s="157" t="s">
        <v>52</v>
      </c>
      <c r="B192" s="157"/>
      <c r="C192" s="157"/>
      <c r="D192" s="157"/>
      <c r="E192" s="157"/>
      <c r="F192" s="157"/>
    </row>
    <row r="193" spans="1:6" s="6" customFormat="1" x14ac:dyDescent="0.2">
      <c r="A193" s="157"/>
      <c r="B193" s="157"/>
      <c r="C193" s="157"/>
      <c r="D193" s="157"/>
      <c r="E193" s="157"/>
      <c r="F193" s="157"/>
    </row>
    <row r="194" spans="1:6" s="6" customFormat="1" ht="6.75" customHeight="1" x14ac:dyDescent="0.2"/>
    <row r="195" spans="1:6" s="6" customFormat="1" x14ac:dyDescent="0.2">
      <c r="A195" s="6" t="s">
        <v>19</v>
      </c>
    </row>
    <row r="196" spans="1:6" s="6" customFormat="1" ht="7.5" customHeight="1" x14ac:dyDescent="0.2"/>
    <row r="197" spans="1:6" s="6" customFormat="1" x14ac:dyDescent="0.2">
      <c r="A197" s="16" t="s">
        <v>28</v>
      </c>
      <c r="B197" s="16" t="s">
        <v>27</v>
      </c>
      <c r="D197" s="16" t="s">
        <v>34</v>
      </c>
      <c r="E197" s="16"/>
      <c r="F197" s="16" t="s">
        <v>23</v>
      </c>
    </row>
    <row r="198" spans="1:6" s="6" customFormat="1" ht="12" customHeight="1" x14ac:dyDescent="0.2">
      <c r="A198" s="137" t="s">
        <v>53</v>
      </c>
      <c r="B198" s="98"/>
      <c r="C198" s="88"/>
    </row>
    <row r="199" spans="1:6" s="6" customFormat="1" x14ac:dyDescent="0.2">
      <c r="A199" s="137"/>
    </row>
    <row r="200" spans="1:6" s="6" customFormat="1" x14ac:dyDescent="0.2">
      <c r="A200" s="137"/>
      <c r="B200" s="99"/>
      <c r="C200" s="100"/>
      <c r="D200" s="81"/>
      <c r="E200" s="99"/>
      <c r="F200" s="95"/>
    </row>
    <row r="201" spans="1:6" s="6" customFormat="1" x14ac:dyDescent="0.2">
      <c r="A201" s="88"/>
      <c r="B201" s="99"/>
      <c r="C201" s="100"/>
      <c r="D201" s="81"/>
      <c r="E201" s="99"/>
      <c r="F201" s="95"/>
    </row>
    <row r="202" spans="1:6" s="106" customFormat="1" x14ac:dyDescent="0.2">
      <c r="A202" s="101"/>
      <c r="B202" s="102"/>
      <c r="C202" s="101"/>
      <c r="D202" s="103"/>
      <c r="E202" s="104"/>
      <c r="F202" s="105"/>
    </row>
    <row r="203" spans="1:6" s="6" customFormat="1" x14ac:dyDescent="0.2">
      <c r="A203" s="6" t="s">
        <v>20</v>
      </c>
      <c r="B203" s="107"/>
      <c r="C203" s="99"/>
      <c r="D203" s="108"/>
      <c r="E203" s="99"/>
      <c r="F203" s="109"/>
    </row>
    <row r="204" spans="1:6" s="6" customFormat="1" x14ac:dyDescent="0.2">
      <c r="B204" s="110"/>
      <c r="C204" s="99"/>
      <c r="D204" s="81"/>
      <c r="E204" s="99"/>
      <c r="F204" s="95"/>
    </row>
    <row r="205" spans="1:6" s="6" customFormat="1" x14ac:dyDescent="0.2">
      <c r="B205" s="111"/>
      <c r="C205" s="99"/>
      <c r="D205" s="99"/>
      <c r="E205" s="99"/>
      <c r="F205" s="112"/>
    </row>
    <row r="206" spans="1:6" s="6" customFormat="1" x14ac:dyDescent="0.2">
      <c r="A206" s="6" t="s">
        <v>21</v>
      </c>
      <c r="B206" s="110"/>
      <c r="C206" s="99"/>
      <c r="D206" s="81"/>
      <c r="E206" s="99"/>
      <c r="F206" s="95"/>
    </row>
    <row r="207" spans="1:6" s="6" customFormat="1" x14ac:dyDescent="0.2">
      <c r="B207" s="110"/>
      <c r="C207" s="99"/>
      <c r="D207" s="81"/>
      <c r="E207" s="99"/>
      <c r="F207" s="95"/>
    </row>
    <row r="208" spans="1:6" s="6" customFormat="1" ht="7.5" customHeight="1" x14ac:dyDescent="0.2">
      <c r="A208" s="8"/>
    </row>
    <row r="209" spans="1:8" s="6" customFormat="1" x14ac:dyDescent="0.2">
      <c r="A209" s="8" t="s">
        <v>29</v>
      </c>
      <c r="E209" s="6" t="s">
        <v>17</v>
      </c>
      <c r="F209" s="113">
        <f>SUM(F200:F207)</f>
        <v>0</v>
      </c>
    </row>
    <row r="210" spans="1:8" s="6" customFormat="1" ht="5.25" customHeight="1" x14ac:dyDescent="0.2">
      <c r="B210" s="63"/>
      <c r="C210" s="63"/>
      <c r="D210" s="63"/>
      <c r="F210" s="89"/>
    </row>
    <row r="211" spans="1:8" s="6" customFormat="1" ht="12.75" thickBot="1" x14ac:dyDescent="0.25">
      <c r="A211" s="157" t="s">
        <v>22</v>
      </c>
      <c r="B211" s="157"/>
      <c r="C211" s="157"/>
      <c r="D211" s="157"/>
      <c r="E211" s="6" t="s">
        <v>18</v>
      </c>
      <c r="F211" s="114">
        <f>F189-F209</f>
        <v>0</v>
      </c>
      <c r="G211" s="150" t="str">
        <f>IF(F211=0,"","WARNING: Total DOES NOT equal zero.")</f>
        <v/>
      </c>
      <c r="H211" s="151"/>
    </row>
    <row r="212" spans="1:8" s="6" customFormat="1" ht="13.5" customHeight="1" thickTop="1" thickBot="1" x14ac:dyDescent="0.25">
      <c r="A212" s="3"/>
      <c r="B212" s="3"/>
      <c r="C212" s="3"/>
      <c r="D212" s="3"/>
      <c r="F212" s="115"/>
      <c r="G212" s="151"/>
      <c r="H212" s="151"/>
    </row>
    <row r="213" spans="1:8" s="6" customFormat="1" ht="12" customHeight="1" x14ac:dyDescent="0.2">
      <c r="A213" s="153" t="s">
        <v>339</v>
      </c>
      <c r="B213" s="154"/>
      <c r="C213" s="154"/>
      <c r="D213" s="154"/>
      <c r="E213" s="116"/>
      <c r="F213" s="117"/>
      <c r="G213" s="152"/>
      <c r="H213" s="152"/>
    </row>
    <row r="214" spans="1:8" s="6" customFormat="1" x14ac:dyDescent="0.2">
      <c r="A214" s="155"/>
      <c r="B214" s="156"/>
      <c r="C214" s="156"/>
      <c r="D214" s="156"/>
      <c r="F214" s="118"/>
    </row>
    <row r="215" spans="1:8" s="6" customFormat="1" ht="7.5" customHeight="1" x14ac:dyDescent="0.2">
      <c r="A215" s="29"/>
      <c r="B215" s="30"/>
      <c r="F215" s="118"/>
    </row>
    <row r="216" spans="1:8" s="6" customFormat="1" x14ac:dyDescent="0.2">
      <c r="A216" s="82" t="s">
        <v>57</v>
      </c>
      <c r="C216" s="91"/>
      <c r="E216" s="92" t="s">
        <v>16</v>
      </c>
      <c r="F216" s="119"/>
    </row>
    <row r="217" spans="1:8" s="6" customFormat="1" ht="2.25" customHeight="1" x14ac:dyDescent="0.2">
      <c r="A217" s="82"/>
      <c r="C217" s="91"/>
      <c r="E217" s="92"/>
      <c r="F217" s="120"/>
    </row>
    <row r="218" spans="1:8" s="6" customFormat="1" x14ac:dyDescent="0.2">
      <c r="A218" s="82" t="s">
        <v>56</v>
      </c>
      <c r="E218" s="92" t="s">
        <v>17</v>
      </c>
      <c r="F218" s="119"/>
    </row>
    <row r="219" spans="1:8" s="6" customFormat="1" x14ac:dyDescent="0.2">
      <c r="A219" s="82" t="s">
        <v>55</v>
      </c>
      <c r="E219" s="92"/>
      <c r="F219" s="121"/>
    </row>
    <row r="220" spans="1:8" s="6" customFormat="1" ht="4.5" customHeight="1" x14ac:dyDescent="0.2">
      <c r="A220" s="82"/>
      <c r="E220" s="92"/>
      <c r="F220" s="121"/>
    </row>
    <row r="221" spans="1:8" s="6" customFormat="1" x14ac:dyDescent="0.2">
      <c r="A221" s="123" t="s">
        <v>15</v>
      </c>
      <c r="E221" s="92" t="s">
        <v>18</v>
      </c>
      <c r="F221" s="124">
        <f>F216-F218</f>
        <v>0</v>
      </c>
    </row>
    <row r="222" spans="1:8" s="6" customFormat="1" ht="12" customHeight="1" thickBot="1" x14ac:dyDescent="0.25">
      <c r="A222" s="64"/>
      <c r="B222" s="125"/>
      <c r="C222" s="126"/>
      <c r="D222" s="127"/>
      <c r="E222" s="67"/>
      <c r="F222" s="68"/>
    </row>
    <row r="223" spans="1:8" ht="2.25" customHeight="1" x14ac:dyDescent="0.2">
      <c r="A223" s="32"/>
      <c r="C223" s="21"/>
      <c r="E223" s="23"/>
      <c r="F223" s="77"/>
    </row>
  </sheetData>
  <sheetProtection algorithmName="SHA-512" hashValue="kp+VjPqpKXqBFhOuVQEbmagFLdygXG4q5+ahlGMrwhC5rNeOEThmZG9fGVlbisY4gMo57jaah2oHX6C+zcbc+w==" saltValue="T7JRKl07yT6BgzAO4rxXkw==" spinCount="100000" sheet="1" insertRows="0" selectLockedCells="1"/>
  <protectedRanges>
    <protectedRange sqref="B104:B105 D97:D98 B45:B47 D104:D105 D42:D43 F47 B101:B102 D45:D47 B42:B43 D39:D40 D101:D102 B5:F10" name="Range1"/>
    <protectedRange sqref="F18 F104:F105 F20 F55 F57 F64 D119 D76:D77 F27 F42:F43 F45:F46 F85 F97:F98 D117 F125 F114:F115 F39:F40 F73:F74 F100:F102 F223" name="Range1_6"/>
    <protectedRange sqref="D159:D160 B156:B157 D153:D154 D156:D157 B159:B160 D206:D207 B203:B204 D200:D201 D203:D204 B206:B207" name="Range1_2"/>
    <protectedRange sqref="F153:F157 F169:F170 D174 D138:D139 D172 F135:F136 F159:F160 F200:F204 F206:F207 F184:F186 F216:F218" name="Range1_6_2"/>
  </protectedRanges>
  <mergeCells count="44">
    <mergeCell ref="A37:A39"/>
    <mergeCell ref="A63:B63"/>
    <mergeCell ref="A31:F32"/>
    <mergeCell ref="A125:B125"/>
    <mergeCell ref="A109:D109"/>
    <mergeCell ref="G109:H111"/>
    <mergeCell ref="G50:H52"/>
    <mergeCell ref="A124:B124"/>
    <mergeCell ref="A64:B64"/>
    <mergeCell ref="A84:B84"/>
    <mergeCell ref="A70:D71"/>
    <mergeCell ref="A111:D112"/>
    <mergeCell ref="A85:B85"/>
    <mergeCell ref="A95:A97"/>
    <mergeCell ref="A89:F90"/>
    <mergeCell ref="A52:D53"/>
    <mergeCell ref="A50:D50"/>
    <mergeCell ref="A213:D214"/>
    <mergeCell ref="G211:H213"/>
    <mergeCell ref="A1:F1"/>
    <mergeCell ref="A2:F2"/>
    <mergeCell ref="A3:F3"/>
    <mergeCell ref="A12:F12"/>
    <mergeCell ref="A26:B26"/>
    <mergeCell ref="A27:B27"/>
    <mergeCell ref="A24:D24"/>
    <mergeCell ref="B5:F5"/>
    <mergeCell ref="B6:F6"/>
    <mergeCell ref="A16:D17"/>
    <mergeCell ref="B7:F7"/>
    <mergeCell ref="B8:F8"/>
    <mergeCell ref="B9:F9"/>
    <mergeCell ref="B10:F10"/>
    <mergeCell ref="A132:D133"/>
    <mergeCell ref="A145:F146"/>
    <mergeCell ref="A151:A153"/>
    <mergeCell ref="A164:D164"/>
    <mergeCell ref="A211:D211"/>
    <mergeCell ref="G164:H166"/>
    <mergeCell ref="A166:D167"/>
    <mergeCell ref="A181:D182"/>
    <mergeCell ref="A192:F193"/>
    <mergeCell ref="A198:A200"/>
    <mergeCell ref="A179:F179"/>
  </mergeCells>
  <phoneticPr fontId="3" type="noConversion"/>
  <dataValidations count="1">
    <dataValidation type="decimal" allowBlank="1" showInputMessage="1" showErrorMessage="1" error="Please enter a valid amount." sqref="F125 D119 D117 F100:F102 F97:F98 F85 D76:D77 F73:F74 F104:F105 F114:F115 F64 F57 F42:F43 F45:F46 F55 F18 F27 F20 F39:F40 UYH135:UYH136 VID135:VID136 VRZ135:VRZ136 WBV135:WBV136 WLR135:WLR136 F223 WVN135:WVN136 D174 IZ174 SV174 ACR174 AMN174 AWJ174 BGF174 BQB174 BZX174 CJT174 CTP174 DDL174 DNH174 DXD174 EGZ174 EQV174 FAR174 FKN174 FUJ174 GEF174 GOB174 GXX174 HHT174 HRP174 IBL174 ILH174 IVD174 JEZ174 JOV174 JYR174 KIN174 KSJ174 LCF174 LMB174 LVX174 MFT174 MPP174 MZL174 NJH174 NTD174 OCZ174 OMV174 OWR174 PGN174 PQJ174 QAF174 QKB174 QTX174 RDT174 RNP174 RXL174 SHH174 SRD174 TAZ174 TKV174 TUR174 UEN174 UOJ174 UYF174 VIB174 VRX174 WBT174 WLP174 WVL174 D172 IZ172 SV172 ACR172 AMN172 AWJ172 BGF172 BQB172 BZX172 CJT172 CTP172 DDL172 DNH172 DXD172 EGZ172 EQV172 FAR172 FKN172 FUJ172 GEF172 GOB172 GXX172 HHT172 HRP172 IBL172 ILH172 IVD172 JEZ172 JOV172 JYR172 KIN172 KSJ172 LCF172 LMB172 LVX172 MFT172 MPP172 MZL172 NJH172 NTD172 OCZ172 OMV172 OWR172 PGN172 PQJ172 QAF172 QKB172 QTX172 RDT172 RNP172 RXL172 SHH172 SRD172 TAZ172 TKV172 TUR172 UEN172 UOJ172 UYF172 VIB172 VRX172 WBT172 WLP172 WVL172 F153:F157 JB153:JB157 SX153:SX157 ACT153:ACT157 AMP153:AMP157 AWL153:AWL157 BGH153:BGH157 BQD153:BQD157 BZZ153:BZZ157 CJV153:CJV157 CTR153:CTR157 DDN153:DDN157 DNJ153:DNJ157 DXF153:DXF157 EHB153:EHB157 EQX153:EQX157 FAT153:FAT157 FKP153:FKP157 FUL153:FUL157 GEH153:GEH157 GOD153:GOD157 GXZ153:GXZ157 HHV153:HHV157 HRR153:HRR157 IBN153:IBN157 ILJ153:ILJ157 IVF153:IVF157 JFB153:JFB157 JOX153:JOX157 JYT153:JYT157 KIP153:KIP157 KSL153:KSL157 LCH153:LCH157 LMD153:LMD157 LVZ153:LVZ157 MFV153:MFV157 MPR153:MPR157 MZN153:MZN157 NJJ153:NJJ157 NTF153:NTF157 ODB153:ODB157 OMX153:OMX157 OWT153:OWT157 PGP153:PGP157 PQL153:PQL157 QAH153:QAH157 QKD153:QKD157 QTZ153:QTZ157 RDV153:RDV157 RNR153:RNR157 RXN153:RXN157 SHJ153:SHJ157 SRF153:SRF157 TBB153:TBB157 TKX153:TKX157 TUT153:TUT157 UEP153:UEP157 UOL153:UOL157 UYH153:UYH157 VID153:VID157 VRZ153:VRZ157 WBV153:WBV157 WLR153:WLR157 WVN153:WVN157 D138:D139 IZ138:IZ139 SV138:SV139 ACR138:ACR139 AMN138:AMN139 AWJ138:AWJ139 BGF138:BGF139 BQB138:BQB139 BZX138:BZX139 CJT138:CJT139 CTP138:CTP139 DDL138:DDL139 DNH138:DNH139 DXD138:DXD139 EGZ138:EGZ139 EQV138:EQV139 FAR138:FAR139 FKN138:FKN139 FUJ138:FUJ139 GEF138:GEF139 GOB138:GOB139 GXX138:GXX139 HHT138:HHT139 HRP138:HRP139 IBL138:IBL139 ILH138:ILH139 IVD138:IVD139 JEZ138:JEZ139 JOV138:JOV139 JYR138:JYR139 KIN138:KIN139 KSJ138:KSJ139 LCF138:LCF139 LMB138:LMB139 LVX138:LVX139 MFT138:MFT139 MPP138:MPP139 MZL138:MZL139 NJH138:NJH139 NTD138:NTD139 OCZ138:OCZ139 OMV138:OMV139 OWR138:OWR139 PGN138:PGN139 PQJ138:PQJ139 QAF138:QAF139 QKB138:QKB139 QTX138:QTX139 RDT138:RDT139 RNP138:RNP139 RXL138:RXL139 SHH138:SHH139 SRD138:SRD139 TAZ138:TAZ139 TKV138:TKV139 TUR138:TUR139 UEN138:UEN139 UOJ138:UOJ139 UYF138:UYF139 VIB138:VIB139 VRX138:VRX139 WBT138:WBT139 WLP138:WLP139 WVL138:WVL139 F159:F160 JB159:JB160 SX159:SX160 ACT159:ACT160 AMP159:AMP160 AWL159:AWL160 BGH159:BGH160 BQD159:BQD160 BZZ159:BZZ160 CJV159:CJV160 CTR159:CTR160 DDN159:DDN160 DNJ159:DNJ160 DXF159:DXF160 EHB159:EHB160 EQX159:EQX160 FAT159:FAT160 FKP159:FKP160 FUL159:FUL160 GEH159:GEH160 GOD159:GOD160 GXZ159:GXZ160 HHV159:HHV160 HRR159:HRR160 IBN159:IBN160 ILJ159:ILJ160 IVF159:IVF160 JFB159:JFB160 JOX159:JOX160 JYT159:JYT160 KIP159:KIP160 KSL159:KSL160 LCH159:LCH160 LMD159:LMD160 LVZ159:LVZ160 MFV159:MFV160 MPR159:MPR160 MZN159:MZN160 NJJ159:NJJ160 NTF159:NTF160 ODB159:ODB160 OMX159:OMX160 OWT159:OWT160 PGP159:PGP160 PQL159:PQL160 QAH159:QAH160 QKD159:QKD160 QTZ159:QTZ160 RDV159:RDV160 RNR159:RNR160 RXN159:RXN160 SHJ159:SHJ160 SRF159:SRF160 TBB159:TBB160 TKX159:TKX160 TUT159:TUT160 UEP159:UEP160 UOL159:UOL160 UYH159:UYH160 VID159:VID160 VRZ159:VRZ160 WBV159:WBV160 WLR159:WLR160 WVN159:WVN160 F169:F170 JB169:JB170 SX169:SX170 ACT169:ACT170 AMP169:AMP170 AWL169:AWL170 BGH169:BGH170 BQD169:BQD170 BZZ169:BZZ170 CJV169:CJV170 CTR169:CTR170 DDN169:DDN170 DNJ169:DNJ170 DXF169:DXF170 EHB169:EHB170 EQX169:EQX170 FAT169:FAT170 FKP169:FKP170 FUL169:FUL170 GEH169:GEH170 GOD169:GOD170 GXZ169:GXZ170 HHV169:HHV170 HRR169:HRR170 IBN169:IBN170 ILJ169:ILJ170 IVF169:IVF170 JFB169:JFB170 JOX169:JOX170 JYT169:JYT170 KIP169:KIP170 KSL169:KSL170 LCH169:LCH170 LMD169:LMD170 LVZ169:LVZ170 MFV169:MFV170 MPR169:MPR170 MZN169:MZN170 NJJ169:NJJ170 NTF169:NTF170 ODB169:ODB170 OMX169:OMX170 OWT169:OWT170 PGP169:PGP170 PQL169:PQL170 QAH169:QAH170 QKD169:QKD170 QTZ169:QTZ170 RDV169:RDV170 RNR169:RNR170 RXN169:RXN170 SHJ169:SHJ170 SRF169:SRF170 TBB169:TBB170 TKX169:TKX170 TUT169:TUT170 UEP169:UEP170 UOL169:UOL170 UYH169:UYH170 VID169:VID170 VRZ169:VRZ170 WBV169:WBV170 WLR169:WLR170 WVN169:WVN170 F135:F136 JB135:JB136 SX135:SX136 ACT135:ACT136 AMP135:AMP136 AWL135:AWL136 BGH135:BGH136 BQD135:BQD136 BZZ135:BZZ136 CJV135:CJV136 CTR135:CTR136 DDN135:DDN136 DNJ135:DNJ136 DXF135:DXF136 EHB135:EHB136 EQX135:EQX136 FAT135:FAT136 FKP135:FKP136 FUL135:FUL136 GEH135:GEH136 GOD135:GOD136 GXZ135:GXZ136 HHV135:HHV136 HRR135:HRR136 IBN135:IBN136 ILJ135:ILJ136 IVF135:IVF136 JFB135:JFB136 JOX135:JOX136 JYT135:JYT136 KIP135:KIP136 KSL135:KSL136 LCH135:LCH136 LMD135:LMD136 LVZ135:LVZ136 MFV135:MFV136 MPR135:MPR136 MZN135:MZN136 NJJ135:NJJ136 NTF135:NTF136 ODB135:ODB136 OMX135:OMX136 OWT135:OWT136 PGP135:PGP136 PQL135:PQL136 QAH135:QAH136 QKD135:QKD136 QTZ135:QTZ136 RDV135:RDV136 RNR135:RNR136 RXN135:RXN136 SHJ135:SHJ136 SRF135:SRF136 TBB135:TBB136 TKX135:TKX136 TUT135:TUT136 UEP135:UEP136 UOL135:UOL136 UYH184:UYH185 VID184:VID185 VRZ184:VRZ185 WBV184:WBV185 WLR184:WLR185 WVN184:WVN185 UOL184:UOL185 IZ219 SV219 ACR219 AMN219 AWJ219 BGF219 BQB219 BZX219 CJT219 CTP219 DDL219 DNH219 DXD219 EGZ219 EQV219 FAR219 FKN219 FUJ219 GEF219 GOB219 GXX219 HHT219 HRP219 IBL219 ILH219 IVD219 JEZ219 JOV219 JYR219 KIN219 KSJ219 LCF219 LMB219 LVX219 MFT219 MPP219 MZL219 NJH219 NTD219 OCZ219 OMV219 OWR219 PGN219 PQJ219 QAF219 QKB219 QTX219 RDT219 RNP219 RXL219 SHH219 SRD219 TAZ219 TKV219 TUR219 UEN219 UOJ219 UYF219 VIB219 VRX219 WBT219 WLP219 WVL219 F200:F204 JB200:JB204 SX200:SX204 ACT200:ACT204 AMP200:AMP204 AWL200:AWL204 BGH200:BGH204 BQD200:BQD204 BZZ200:BZZ204 CJV200:CJV204 CTR200:CTR204 DDN200:DDN204 DNJ200:DNJ204 DXF200:DXF204 EHB200:EHB204 EQX200:EQX204 FAT200:FAT204 FKP200:FKP204 FUL200:FUL204 GEH200:GEH204 GOD200:GOD204 GXZ200:GXZ204 HHV200:HHV204 HRR200:HRR204 IBN200:IBN204 ILJ200:ILJ204 IVF200:IVF204 JFB200:JFB204 JOX200:JOX204 JYT200:JYT204 KIP200:KIP204 KSL200:KSL204 LCH200:LCH204 LMD200:LMD204 LVZ200:LVZ204 MFV200:MFV204 MPR200:MPR204 MZN200:MZN204 NJJ200:NJJ204 NTF200:NTF204 ODB200:ODB204 OMX200:OMX204 OWT200:OWT204 PGP200:PGP204 PQL200:PQL204 QAH200:QAH204 QKD200:QKD204 QTZ200:QTZ204 RDV200:RDV204 RNR200:RNR204 RXN200:RXN204 SHJ200:SHJ204 SRF200:SRF204 TBB200:TBB204 TKX200:TKX204 TUT200:TUT204 UEP200:UEP204 UOL200:UOL204 UYH200:UYH204 VID200:VID204 VRZ200:VRZ204 WBV200:WBV204 WLR200:WLR204 WVN200:WVN204 IZ187 SV187 ACR187 AMN187 AWJ187 BGF187 BQB187 BZX187 CJT187 CTP187 DDL187 DNH187 DXD187 EGZ187 EQV187 FAR187 FKN187 FUJ187 GEF187 GOB187 GXX187 HHT187 HRP187 IBL187 ILH187 IVD187 JEZ187 JOV187 JYR187 KIN187 KSJ187 LCF187 LMB187 LVX187 MFT187 MPP187 MZL187 NJH187 NTD187 OCZ187 OMV187 OWR187 PGN187 PQJ187 QAF187 QKB187 QTX187 RDT187 RNP187 RXL187 SHH187 SRD187 TAZ187 TKV187 TUR187 UEN187 UOJ187 UYF187 VIB187 VRX187 WBT187 WLP187 WVL187 F206:F207 JB206:JB207 SX206:SX207 ACT206:ACT207 AMP206:AMP207 AWL206:AWL207 BGH206:BGH207 BQD206:BQD207 BZZ206:BZZ207 CJV206:CJV207 CTR206:CTR207 DDN206:DDN207 DNJ206:DNJ207 DXF206:DXF207 EHB206:EHB207 EQX206:EQX207 FAT206:FAT207 FKP206:FKP207 FUL206:FUL207 GEH206:GEH207 GOD206:GOD207 GXZ206:GXZ207 HHV206:HHV207 HRR206:HRR207 IBN206:IBN207 ILJ206:ILJ207 IVF206:IVF207 JFB206:JFB207 JOX206:JOX207 JYT206:JYT207 KIP206:KIP207 KSL206:KSL207 LCH206:LCH207 LMD206:LMD207 LVZ206:LVZ207 MFV206:MFV207 MPR206:MPR207 MZN206:MZN207 NJJ206:NJJ207 NTF206:NTF207 ODB206:ODB207 OMX206:OMX207 OWT206:OWT207 PGP206:PGP207 PQL206:PQL207 QAH206:QAH207 QKD206:QKD207 QTZ206:QTZ207 RDV206:RDV207 RNR206:RNR207 RXN206:RXN207 SHJ206:SHJ207 SRF206:SRF207 TBB206:TBB207 TKX206:TKX207 TUT206:TUT207 UEP206:UEP207 UOL206:UOL207 UYH206:UYH207 VID206:VID207 VRZ206:VRZ207 WBV206:WBV207 WLR206:WLR207 WVN206:WVN207 F216:F218 JB216:JB217 SX216:SX217 ACT216:ACT217 AMP216:AMP217 AWL216:AWL217 BGH216:BGH217 BQD216:BQD217 BZZ216:BZZ217 CJV216:CJV217 CTR216:CTR217 DDN216:DDN217 DNJ216:DNJ217 DXF216:DXF217 EHB216:EHB217 EQX216:EQX217 FAT216:FAT217 FKP216:FKP217 FUL216:FUL217 GEH216:GEH217 GOD216:GOD217 GXZ216:GXZ217 HHV216:HHV217 HRR216:HRR217 IBN216:IBN217 ILJ216:ILJ217 IVF216:IVF217 JFB216:JFB217 JOX216:JOX217 JYT216:JYT217 KIP216:KIP217 KSL216:KSL217 LCH216:LCH217 LMD216:LMD217 LVZ216:LVZ217 MFV216:MFV217 MPR216:MPR217 MZN216:MZN217 NJJ216:NJJ217 NTF216:NTF217 ODB216:ODB217 OMX216:OMX217 OWT216:OWT217 PGP216:PGP217 PQL216:PQL217 QAH216:QAH217 QKD216:QKD217 QTZ216:QTZ217 RDV216:RDV217 RNR216:RNR217 RXN216:RXN217 SHJ216:SHJ217 SRF216:SRF217 TBB216:TBB217 TKX216:TKX217 TUT216:TUT217 UEP216:UEP217 UOL216:UOL217 UYH216:UYH217 VID216:VID217 VRZ216:VRZ217 WBV216:WBV217 WLR216:WLR217 WVN216:WVN217 F184:F186 JB184:JB185 SX184:SX185 ACT184:ACT185 AMP184:AMP185 AWL184:AWL185 BGH184:BGH185 BQD184:BQD185 BZZ184:BZZ185 CJV184:CJV185 CTR184:CTR185 DDN184:DDN185 DNJ184:DNJ185 DXF184:DXF185 EHB184:EHB185 EQX184:EQX185 FAT184:FAT185 FKP184:FKP185 FUL184:FUL185 GEH184:GEH185 GOD184:GOD185 GXZ184:GXZ185 HHV184:HHV185 HRR184:HRR185 IBN184:IBN185 ILJ184:ILJ185 IVF184:IVF185 JFB184:JFB185 JOX184:JOX185 JYT184:JYT185 KIP184:KIP185 KSL184:KSL185 LCH184:LCH185 LMD184:LMD185 LVZ184:LVZ185 MFV184:MFV185 MPR184:MPR185 MZN184:MZN185 NJJ184:NJJ185 NTF184:NTF185 ODB184:ODB185 OMX184:OMX185 OWT184:OWT185 PGP184:PGP185 PQL184:PQL185 QAH184:QAH185 QKD184:QKD185 QTZ184:QTZ185 RDV184:RDV185 RNR184:RNR185 RXN184:RXN185 SHJ184:SHJ185 SRF184:SRF185 TBB184:TBB185 TKX184:TKX185 TUT184:TUT185 UEP184:UEP185" xr:uid="{00000000-0002-0000-0100-000000000000}">
      <formula1>-1000000000000</formula1>
      <formula2>1000000000000</formula2>
    </dataValidation>
  </dataValidations>
  <printOptions horizontalCentered="1"/>
  <pageMargins left="0.46" right="0.34" top="0.38" bottom="0.31" header="0.34" footer="0.15"/>
  <pageSetup scale="92" orientation="portrait" r:id="rId1"/>
  <headerFooter alignWithMargins="0">
    <oddFooter>&amp;RPage &amp;P of &amp;N</oddFooter>
  </headerFooter>
  <rowBreaks count="3" manualBreakCount="3">
    <brk id="66" max="5" man="1"/>
    <brk id="127" max="5" man="1"/>
    <brk id="177" max="5"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74"/>
  <sheetViews>
    <sheetView topLeftCell="A257" zoomScale="90" workbookViewId="0">
      <selection activeCell="A275" sqref="A275"/>
    </sheetView>
  </sheetViews>
  <sheetFormatPr defaultColWidth="9.140625" defaultRowHeight="15" x14ac:dyDescent="0.25"/>
  <cols>
    <col min="1" max="1" width="5.28515625" customWidth="1"/>
    <col min="2" max="2" width="49.42578125" customWidth="1"/>
    <col min="3" max="3" width="3.28515625" style="84" customWidth="1"/>
    <col min="4" max="16384" width="9.140625" style="84"/>
  </cols>
  <sheetData>
    <row r="1" spans="1:3" ht="26.25" x14ac:dyDescent="0.25">
      <c r="A1" s="128" t="s">
        <v>63</v>
      </c>
      <c r="B1" s="128" t="s">
        <v>64</v>
      </c>
    </row>
    <row r="2" spans="1:3" x14ac:dyDescent="0.25">
      <c r="A2">
        <v>100</v>
      </c>
      <c r="B2" t="s">
        <v>65</v>
      </c>
      <c r="C2" s="85"/>
    </row>
    <row r="3" spans="1:3" x14ac:dyDescent="0.25">
      <c r="A3">
        <v>101</v>
      </c>
      <c r="B3" t="s">
        <v>66</v>
      </c>
      <c r="C3" s="85"/>
    </row>
    <row r="4" spans="1:3" x14ac:dyDescent="0.25">
      <c r="A4">
        <v>103</v>
      </c>
      <c r="B4" t="s">
        <v>67</v>
      </c>
      <c r="C4" s="85"/>
    </row>
    <row r="5" spans="1:3" x14ac:dyDescent="0.25">
      <c r="A5">
        <v>105</v>
      </c>
      <c r="B5" t="s">
        <v>68</v>
      </c>
      <c r="C5" s="85"/>
    </row>
    <row r="6" spans="1:3" x14ac:dyDescent="0.25">
      <c r="A6">
        <v>107</v>
      </c>
      <c r="B6" t="s">
        <v>69</v>
      </c>
      <c r="C6" s="85"/>
    </row>
    <row r="7" spans="1:3" x14ac:dyDescent="0.25">
      <c r="A7">
        <v>108</v>
      </c>
      <c r="B7" t="s">
        <v>70</v>
      </c>
      <c r="C7" s="85"/>
    </row>
    <row r="8" spans="1:3" x14ac:dyDescent="0.25">
      <c r="A8">
        <v>109</v>
      </c>
      <c r="B8" t="s">
        <v>71</v>
      </c>
      <c r="C8" s="85"/>
    </row>
    <row r="9" spans="1:3" x14ac:dyDescent="0.25">
      <c r="A9">
        <v>110</v>
      </c>
      <c r="B9" t="s">
        <v>72</v>
      </c>
      <c r="C9" s="85"/>
    </row>
    <row r="10" spans="1:3" x14ac:dyDescent="0.25">
      <c r="A10">
        <v>111</v>
      </c>
      <c r="B10" t="s">
        <v>73</v>
      </c>
      <c r="C10" s="85"/>
    </row>
    <row r="11" spans="1:3" x14ac:dyDescent="0.25">
      <c r="A11">
        <v>112</v>
      </c>
      <c r="B11" t="s">
        <v>74</v>
      </c>
      <c r="C11" s="85"/>
    </row>
    <row r="12" spans="1:3" x14ac:dyDescent="0.25">
      <c r="A12">
        <v>113</v>
      </c>
      <c r="B12" t="s">
        <v>75</v>
      </c>
      <c r="C12" s="85"/>
    </row>
    <row r="13" spans="1:3" x14ac:dyDescent="0.25">
      <c r="A13">
        <v>114</v>
      </c>
      <c r="B13" t="s">
        <v>76</v>
      </c>
      <c r="C13" s="85"/>
    </row>
    <row r="14" spans="1:3" x14ac:dyDescent="0.25">
      <c r="A14">
        <v>115</v>
      </c>
      <c r="B14" t="s">
        <v>77</v>
      </c>
      <c r="C14" s="85"/>
    </row>
    <row r="15" spans="1:3" x14ac:dyDescent="0.25">
      <c r="A15">
        <v>116</v>
      </c>
      <c r="B15" t="s">
        <v>78</v>
      </c>
      <c r="C15" s="85"/>
    </row>
    <row r="16" spans="1:3" x14ac:dyDescent="0.25">
      <c r="A16">
        <v>117</v>
      </c>
      <c r="B16" t="s">
        <v>79</v>
      </c>
      <c r="C16" s="85"/>
    </row>
    <row r="17" spans="1:2" x14ac:dyDescent="0.25">
      <c r="A17">
        <v>119</v>
      </c>
      <c r="B17" t="s">
        <v>80</v>
      </c>
    </row>
    <row r="18" spans="1:2" x14ac:dyDescent="0.25">
      <c r="A18">
        <v>121</v>
      </c>
      <c r="B18" t="s">
        <v>81</v>
      </c>
    </row>
    <row r="19" spans="1:2" x14ac:dyDescent="0.25">
      <c r="A19">
        <v>122</v>
      </c>
      <c r="B19" t="s">
        <v>82</v>
      </c>
    </row>
    <row r="20" spans="1:2" x14ac:dyDescent="0.25">
      <c r="A20">
        <v>123</v>
      </c>
      <c r="B20" t="s">
        <v>83</v>
      </c>
    </row>
    <row r="21" spans="1:2" x14ac:dyDescent="0.25">
      <c r="A21">
        <v>125</v>
      </c>
      <c r="B21" t="s">
        <v>84</v>
      </c>
    </row>
    <row r="22" spans="1:2" x14ac:dyDescent="0.25">
      <c r="A22">
        <v>127</v>
      </c>
      <c r="B22" t="s">
        <v>85</v>
      </c>
    </row>
    <row r="23" spans="1:2" x14ac:dyDescent="0.25">
      <c r="A23">
        <v>128</v>
      </c>
      <c r="B23" t="s">
        <v>342</v>
      </c>
    </row>
    <row r="24" spans="1:2" x14ac:dyDescent="0.25">
      <c r="A24">
        <v>129</v>
      </c>
      <c r="B24" t="s">
        <v>86</v>
      </c>
    </row>
    <row r="25" spans="1:2" x14ac:dyDescent="0.25">
      <c r="A25">
        <v>132</v>
      </c>
      <c r="B25" t="s">
        <v>87</v>
      </c>
    </row>
    <row r="26" spans="1:2" x14ac:dyDescent="0.25">
      <c r="A26">
        <v>133</v>
      </c>
      <c r="B26" t="s">
        <v>88</v>
      </c>
    </row>
    <row r="27" spans="1:2" x14ac:dyDescent="0.25">
      <c r="A27">
        <v>136</v>
      </c>
      <c r="B27" t="s">
        <v>89</v>
      </c>
    </row>
    <row r="28" spans="1:2" x14ac:dyDescent="0.25">
      <c r="A28">
        <v>140</v>
      </c>
      <c r="B28" t="s">
        <v>90</v>
      </c>
    </row>
    <row r="29" spans="1:2" x14ac:dyDescent="0.25">
      <c r="A29">
        <v>141</v>
      </c>
      <c r="B29" t="s">
        <v>91</v>
      </c>
    </row>
    <row r="30" spans="1:2" x14ac:dyDescent="0.25">
      <c r="A30">
        <v>142</v>
      </c>
      <c r="B30" t="s">
        <v>92</v>
      </c>
    </row>
    <row r="31" spans="1:2" x14ac:dyDescent="0.25">
      <c r="A31">
        <v>143</v>
      </c>
      <c r="B31" t="s">
        <v>93</v>
      </c>
    </row>
    <row r="32" spans="1:2" x14ac:dyDescent="0.25">
      <c r="A32">
        <v>145</v>
      </c>
      <c r="B32" t="s">
        <v>94</v>
      </c>
    </row>
    <row r="33" spans="1:2" x14ac:dyDescent="0.25">
      <c r="A33">
        <v>146</v>
      </c>
      <c r="B33" t="s">
        <v>95</v>
      </c>
    </row>
    <row r="34" spans="1:2" x14ac:dyDescent="0.25">
      <c r="A34">
        <v>147</v>
      </c>
      <c r="B34" t="s">
        <v>96</v>
      </c>
    </row>
    <row r="35" spans="1:2" x14ac:dyDescent="0.25">
      <c r="A35">
        <v>148</v>
      </c>
      <c r="B35" t="s">
        <v>97</v>
      </c>
    </row>
    <row r="36" spans="1:2" x14ac:dyDescent="0.25">
      <c r="A36">
        <v>149</v>
      </c>
      <c r="B36" t="s">
        <v>98</v>
      </c>
    </row>
    <row r="37" spans="1:2" x14ac:dyDescent="0.25">
      <c r="A37">
        <v>151</v>
      </c>
      <c r="B37" t="s">
        <v>99</v>
      </c>
    </row>
    <row r="38" spans="1:2" x14ac:dyDescent="0.25">
      <c r="A38">
        <v>152</v>
      </c>
      <c r="B38" t="s">
        <v>100</v>
      </c>
    </row>
    <row r="39" spans="1:2" x14ac:dyDescent="0.25">
      <c r="A39">
        <v>154</v>
      </c>
      <c r="B39" t="s">
        <v>101</v>
      </c>
    </row>
    <row r="40" spans="1:2" x14ac:dyDescent="0.25">
      <c r="A40">
        <v>155</v>
      </c>
      <c r="B40" t="s">
        <v>102</v>
      </c>
    </row>
    <row r="41" spans="1:2" x14ac:dyDescent="0.25">
      <c r="A41">
        <v>156</v>
      </c>
      <c r="B41" t="s">
        <v>103</v>
      </c>
    </row>
    <row r="42" spans="1:2" x14ac:dyDescent="0.25">
      <c r="A42">
        <v>157</v>
      </c>
      <c r="B42" t="s">
        <v>104</v>
      </c>
    </row>
    <row r="43" spans="1:2" x14ac:dyDescent="0.25">
      <c r="A43">
        <v>158</v>
      </c>
      <c r="B43" t="s">
        <v>105</v>
      </c>
    </row>
    <row r="44" spans="1:2" x14ac:dyDescent="0.25">
      <c r="A44">
        <v>160</v>
      </c>
      <c r="B44" t="s">
        <v>106</v>
      </c>
    </row>
    <row r="45" spans="1:2" x14ac:dyDescent="0.25">
      <c r="A45">
        <v>161</v>
      </c>
      <c r="B45" t="s">
        <v>107</v>
      </c>
    </row>
    <row r="46" spans="1:2" x14ac:dyDescent="0.25">
      <c r="A46">
        <v>162</v>
      </c>
      <c r="B46" t="s">
        <v>108</v>
      </c>
    </row>
    <row r="47" spans="1:2" x14ac:dyDescent="0.25">
      <c r="A47">
        <v>164</v>
      </c>
      <c r="B47" t="s">
        <v>109</v>
      </c>
    </row>
    <row r="48" spans="1:2" x14ac:dyDescent="0.25">
      <c r="A48">
        <v>165</v>
      </c>
      <c r="B48" t="s">
        <v>110</v>
      </c>
    </row>
    <row r="49" spans="1:6" x14ac:dyDescent="0.25">
      <c r="A49">
        <v>166</v>
      </c>
      <c r="B49" t="s">
        <v>111</v>
      </c>
    </row>
    <row r="50" spans="1:6" x14ac:dyDescent="0.25">
      <c r="A50">
        <v>171</v>
      </c>
      <c r="B50" t="s">
        <v>112</v>
      </c>
      <c r="C50" s="87"/>
      <c r="D50" s="87"/>
      <c r="E50" s="86"/>
      <c r="F50" s="86"/>
    </row>
    <row r="51" spans="1:6" x14ac:dyDescent="0.25">
      <c r="A51">
        <v>172</v>
      </c>
      <c r="B51" t="s">
        <v>113</v>
      </c>
    </row>
    <row r="52" spans="1:6" x14ac:dyDescent="0.25">
      <c r="A52">
        <v>174</v>
      </c>
      <c r="B52" t="s">
        <v>114</v>
      </c>
    </row>
    <row r="53" spans="1:6" x14ac:dyDescent="0.25">
      <c r="A53">
        <v>180</v>
      </c>
      <c r="B53" t="s">
        <v>115</v>
      </c>
    </row>
    <row r="54" spans="1:6" x14ac:dyDescent="0.25">
      <c r="A54">
        <v>181</v>
      </c>
      <c r="B54" t="s">
        <v>116</v>
      </c>
    </row>
    <row r="55" spans="1:6" x14ac:dyDescent="0.25">
      <c r="A55">
        <v>182</v>
      </c>
      <c r="B55" t="s">
        <v>117</v>
      </c>
    </row>
    <row r="56" spans="1:6" x14ac:dyDescent="0.25">
      <c r="A56">
        <v>183</v>
      </c>
      <c r="B56" t="s">
        <v>118</v>
      </c>
    </row>
    <row r="57" spans="1:6" x14ac:dyDescent="0.25">
      <c r="A57">
        <v>185</v>
      </c>
      <c r="B57" t="s">
        <v>119</v>
      </c>
    </row>
    <row r="58" spans="1:6" x14ac:dyDescent="0.25">
      <c r="A58">
        <v>186</v>
      </c>
      <c r="B58" t="s">
        <v>120</v>
      </c>
    </row>
    <row r="59" spans="1:6" x14ac:dyDescent="0.25">
      <c r="A59">
        <v>187</v>
      </c>
      <c r="B59" t="s">
        <v>121</v>
      </c>
    </row>
    <row r="60" spans="1:6" x14ac:dyDescent="0.25">
      <c r="A60">
        <v>188</v>
      </c>
      <c r="B60" t="s">
        <v>122</v>
      </c>
    </row>
    <row r="61" spans="1:6" x14ac:dyDescent="0.25">
      <c r="A61">
        <v>190</v>
      </c>
      <c r="B61" t="s">
        <v>123</v>
      </c>
    </row>
    <row r="62" spans="1:6" x14ac:dyDescent="0.25">
      <c r="A62">
        <v>191</v>
      </c>
      <c r="B62" t="s">
        <v>124</v>
      </c>
    </row>
    <row r="63" spans="1:6" x14ac:dyDescent="0.25">
      <c r="A63">
        <v>192</v>
      </c>
      <c r="B63" t="s">
        <v>125</v>
      </c>
    </row>
    <row r="64" spans="1:6" x14ac:dyDescent="0.25">
      <c r="A64">
        <v>193</v>
      </c>
      <c r="B64" t="s">
        <v>126</v>
      </c>
    </row>
    <row r="65" spans="1:2" x14ac:dyDescent="0.25">
      <c r="A65">
        <v>194</v>
      </c>
      <c r="B65" t="s">
        <v>127</v>
      </c>
    </row>
    <row r="66" spans="1:2" x14ac:dyDescent="0.25">
      <c r="A66">
        <v>195</v>
      </c>
      <c r="B66" t="s">
        <v>128</v>
      </c>
    </row>
    <row r="67" spans="1:2" x14ac:dyDescent="0.25">
      <c r="A67">
        <v>197</v>
      </c>
      <c r="B67" t="s">
        <v>129</v>
      </c>
    </row>
    <row r="68" spans="1:2" x14ac:dyDescent="0.25">
      <c r="A68">
        <v>199</v>
      </c>
      <c r="B68" t="s">
        <v>130</v>
      </c>
    </row>
    <row r="69" spans="1:2" x14ac:dyDescent="0.25">
      <c r="A69">
        <v>200</v>
      </c>
      <c r="B69" t="s">
        <v>131</v>
      </c>
    </row>
    <row r="70" spans="1:2" x14ac:dyDescent="0.25">
      <c r="A70">
        <v>201</v>
      </c>
      <c r="B70" t="s">
        <v>132</v>
      </c>
    </row>
    <row r="71" spans="1:2" x14ac:dyDescent="0.25">
      <c r="A71">
        <v>202</v>
      </c>
      <c r="B71" t="s">
        <v>133</v>
      </c>
    </row>
    <row r="72" spans="1:2" x14ac:dyDescent="0.25">
      <c r="A72">
        <v>203</v>
      </c>
      <c r="B72" t="s">
        <v>134</v>
      </c>
    </row>
    <row r="73" spans="1:2" x14ac:dyDescent="0.25">
      <c r="A73">
        <v>204</v>
      </c>
      <c r="B73" t="s">
        <v>135</v>
      </c>
    </row>
    <row r="74" spans="1:2" x14ac:dyDescent="0.25">
      <c r="A74">
        <v>207</v>
      </c>
      <c r="B74" t="s">
        <v>136</v>
      </c>
    </row>
    <row r="75" spans="1:2" x14ac:dyDescent="0.25">
      <c r="A75">
        <v>208</v>
      </c>
      <c r="B75" t="s">
        <v>137</v>
      </c>
    </row>
    <row r="76" spans="1:2" x14ac:dyDescent="0.25">
      <c r="A76">
        <v>209</v>
      </c>
      <c r="B76" t="s">
        <v>138</v>
      </c>
    </row>
    <row r="77" spans="1:2" x14ac:dyDescent="0.25">
      <c r="A77">
        <v>211</v>
      </c>
      <c r="B77" t="s">
        <v>139</v>
      </c>
    </row>
    <row r="78" spans="1:2" x14ac:dyDescent="0.25">
      <c r="A78">
        <v>212</v>
      </c>
      <c r="B78" t="s">
        <v>140</v>
      </c>
    </row>
    <row r="79" spans="1:2" x14ac:dyDescent="0.25">
      <c r="A79">
        <v>213</v>
      </c>
      <c r="B79" t="s">
        <v>141</v>
      </c>
    </row>
    <row r="80" spans="1:2" x14ac:dyDescent="0.25">
      <c r="A80">
        <v>214</v>
      </c>
      <c r="B80" t="s">
        <v>142</v>
      </c>
    </row>
    <row r="81" spans="1:2" x14ac:dyDescent="0.25">
      <c r="A81">
        <v>215</v>
      </c>
      <c r="B81" t="s">
        <v>143</v>
      </c>
    </row>
    <row r="82" spans="1:2" x14ac:dyDescent="0.25">
      <c r="A82">
        <v>216</v>
      </c>
      <c r="B82" t="s">
        <v>144</v>
      </c>
    </row>
    <row r="83" spans="1:2" x14ac:dyDescent="0.25">
      <c r="A83">
        <v>217</v>
      </c>
      <c r="B83" t="s">
        <v>145</v>
      </c>
    </row>
    <row r="84" spans="1:2" x14ac:dyDescent="0.25">
      <c r="A84">
        <v>218</v>
      </c>
      <c r="B84" t="s">
        <v>146</v>
      </c>
    </row>
    <row r="85" spans="1:2" x14ac:dyDescent="0.25">
      <c r="A85">
        <v>221</v>
      </c>
      <c r="B85" t="s">
        <v>147</v>
      </c>
    </row>
    <row r="86" spans="1:2" x14ac:dyDescent="0.25">
      <c r="A86">
        <v>222</v>
      </c>
      <c r="B86" t="s">
        <v>148</v>
      </c>
    </row>
    <row r="87" spans="1:2" x14ac:dyDescent="0.25">
      <c r="A87">
        <v>223</v>
      </c>
      <c r="B87" t="s">
        <v>149</v>
      </c>
    </row>
    <row r="88" spans="1:2" x14ac:dyDescent="0.25">
      <c r="A88">
        <v>226</v>
      </c>
      <c r="B88" t="s">
        <v>150</v>
      </c>
    </row>
    <row r="89" spans="1:2" x14ac:dyDescent="0.25">
      <c r="A89">
        <v>229</v>
      </c>
      <c r="B89" t="s">
        <v>151</v>
      </c>
    </row>
    <row r="90" spans="1:2" x14ac:dyDescent="0.25">
      <c r="A90">
        <v>233</v>
      </c>
      <c r="B90" t="s">
        <v>152</v>
      </c>
    </row>
    <row r="91" spans="1:2" x14ac:dyDescent="0.25">
      <c r="A91">
        <v>234</v>
      </c>
      <c r="B91" t="s">
        <v>153</v>
      </c>
    </row>
    <row r="92" spans="1:2" x14ac:dyDescent="0.25">
      <c r="A92">
        <v>236</v>
      </c>
      <c r="B92" t="s">
        <v>154</v>
      </c>
    </row>
    <row r="93" spans="1:2" x14ac:dyDescent="0.25">
      <c r="A93">
        <v>238</v>
      </c>
      <c r="B93" t="s">
        <v>155</v>
      </c>
    </row>
    <row r="94" spans="1:2" x14ac:dyDescent="0.25">
      <c r="A94">
        <v>239</v>
      </c>
      <c r="B94" t="s">
        <v>156</v>
      </c>
    </row>
    <row r="95" spans="1:2" x14ac:dyDescent="0.25">
      <c r="A95">
        <v>241</v>
      </c>
      <c r="B95" t="s">
        <v>157</v>
      </c>
    </row>
    <row r="96" spans="1:2" x14ac:dyDescent="0.25">
      <c r="A96">
        <v>242</v>
      </c>
      <c r="B96" t="s">
        <v>158</v>
      </c>
    </row>
    <row r="97" spans="1:4" x14ac:dyDescent="0.25">
      <c r="A97">
        <v>244</v>
      </c>
      <c r="B97" t="s">
        <v>159</v>
      </c>
    </row>
    <row r="98" spans="1:4" x14ac:dyDescent="0.25">
      <c r="A98">
        <v>245</v>
      </c>
      <c r="B98" t="s">
        <v>160</v>
      </c>
    </row>
    <row r="99" spans="1:4" x14ac:dyDescent="0.25">
      <c r="A99">
        <v>246</v>
      </c>
      <c r="B99" t="s">
        <v>161</v>
      </c>
    </row>
    <row r="100" spans="1:4" x14ac:dyDescent="0.25">
      <c r="A100">
        <v>247</v>
      </c>
      <c r="B100" t="s">
        <v>162</v>
      </c>
    </row>
    <row r="101" spans="1:4" x14ac:dyDescent="0.25">
      <c r="A101">
        <v>260</v>
      </c>
      <c r="B101" t="s">
        <v>163</v>
      </c>
    </row>
    <row r="102" spans="1:4" x14ac:dyDescent="0.25">
      <c r="A102">
        <v>261</v>
      </c>
      <c r="B102" t="s">
        <v>164</v>
      </c>
    </row>
    <row r="103" spans="1:4" x14ac:dyDescent="0.25">
      <c r="A103">
        <v>262</v>
      </c>
      <c r="B103" t="s">
        <v>165</v>
      </c>
    </row>
    <row r="104" spans="1:4" x14ac:dyDescent="0.25">
      <c r="A104">
        <v>263</v>
      </c>
      <c r="B104" t="s">
        <v>166</v>
      </c>
    </row>
    <row r="105" spans="1:4" x14ac:dyDescent="0.25">
      <c r="A105">
        <v>268</v>
      </c>
      <c r="B105" t="s">
        <v>167</v>
      </c>
    </row>
    <row r="106" spans="1:4" x14ac:dyDescent="0.25">
      <c r="A106">
        <v>270</v>
      </c>
      <c r="B106" t="s">
        <v>168</v>
      </c>
    </row>
    <row r="107" spans="1:4" x14ac:dyDescent="0.25">
      <c r="A107">
        <v>274</v>
      </c>
      <c r="B107" t="s">
        <v>169</v>
      </c>
    </row>
    <row r="108" spans="1:4" x14ac:dyDescent="0.25">
      <c r="A108">
        <v>275</v>
      </c>
      <c r="B108" t="s">
        <v>170</v>
      </c>
    </row>
    <row r="109" spans="1:4" x14ac:dyDescent="0.25">
      <c r="A109">
        <v>276</v>
      </c>
      <c r="B109" t="s">
        <v>171</v>
      </c>
    </row>
    <row r="110" spans="1:4" x14ac:dyDescent="0.25">
      <c r="A110">
        <v>277</v>
      </c>
      <c r="B110" t="s">
        <v>172</v>
      </c>
      <c r="C110" s="87"/>
      <c r="D110" s="87"/>
    </row>
    <row r="111" spans="1:4" x14ac:dyDescent="0.25">
      <c r="A111">
        <v>278</v>
      </c>
      <c r="B111" t="s">
        <v>173</v>
      </c>
    </row>
    <row r="112" spans="1:4" x14ac:dyDescent="0.25">
      <c r="A112">
        <v>279</v>
      </c>
      <c r="B112" t="s">
        <v>174</v>
      </c>
    </row>
    <row r="113" spans="1:2" x14ac:dyDescent="0.25">
      <c r="A113">
        <v>280</v>
      </c>
      <c r="B113" t="s">
        <v>175</v>
      </c>
    </row>
    <row r="114" spans="1:2" x14ac:dyDescent="0.25">
      <c r="A114">
        <v>282</v>
      </c>
      <c r="B114" t="s">
        <v>176</v>
      </c>
    </row>
    <row r="115" spans="1:2" x14ac:dyDescent="0.25">
      <c r="A115">
        <v>283</v>
      </c>
      <c r="B115" t="s">
        <v>177</v>
      </c>
    </row>
    <row r="116" spans="1:2" x14ac:dyDescent="0.25">
      <c r="A116">
        <v>284</v>
      </c>
      <c r="B116" t="s">
        <v>178</v>
      </c>
    </row>
    <row r="117" spans="1:2" x14ac:dyDescent="0.25">
      <c r="A117">
        <v>285</v>
      </c>
      <c r="B117" t="s">
        <v>179</v>
      </c>
    </row>
    <row r="118" spans="1:2" x14ac:dyDescent="0.25">
      <c r="A118">
        <v>286</v>
      </c>
      <c r="B118" t="s">
        <v>180</v>
      </c>
    </row>
    <row r="119" spans="1:2" x14ac:dyDescent="0.25">
      <c r="A119">
        <v>287</v>
      </c>
      <c r="B119" t="s">
        <v>181</v>
      </c>
    </row>
    <row r="120" spans="1:2" x14ac:dyDescent="0.25">
      <c r="A120">
        <v>288</v>
      </c>
      <c r="B120" t="s">
        <v>182</v>
      </c>
    </row>
    <row r="121" spans="1:2" x14ac:dyDescent="0.25">
      <c r="A121">
        <v>290</v>
      </c>
      <c r="B121" t="s">
        <v>183</v>
      </c>
    </row>
    <row r="122" spans="1:2" x14ac:dyDescent="0.25">
      <c r="A122">
        <v>291</v>
      </c>
      <c r="B122" t="s">
        <v>184</v>
      </c>
    </row>
    <row r="123" spans="1:2" x14ac:dyDescent="0.25">
      <c r="A123">
        <v>292</v>
      </c>
      <c r="B123" t="s">
        <v>185</v>
      </c>
    </row>
    <row r="124" spans="1:2" x14ac:dyDescent="0.25">
      <c r="A124">
        <v>293</v>
      </c>
      <c r="B124" t="s">
        <v>186</v>
      </c>
    </row>
    <row r="125" spans="1:2" x14ac:dyDescent="0.25">
      <c r="A125">
        <v>294</v>
      </c>
      <c r="B125" t="s">
        <v>187</v>
      </c>
    </row>
    <row r="126" spans="1:2" x14ac:dyDescent="0.25">
      <c r="A126">
        <v>295</v>
      </c>
      <c r="B126" t="s">
        <v>188</v>
      </c>
    </row>
    <row r="127" spans="1:2" x14ac:dyDescent="0.25">
      <c r="A127">
        <v>296</v>
      </c>
      <c r="B127" t="s">
        <v>189</v>
      </c>
    </row>
    <row r="128" spans="1:2" x14ac:dyDescent="0.25">
      <c r="A128">
        <v>297</v>
      </c>
      <c r="B128" t="s">
        <v>190</v>
      </c>
    </row>
    <row r="129" spans="1:2" x14ac:dyDescent="0.25">
      <c r="A129">
        <v>298</v>
      </c>
      <c r="B129" t="s">
        <v>191</v>
      </c>
    </row>
    <row r="130" spans="1:2" x14ac:dyDescent="0.25">
      <c r="A130">
        <v>299</v>
      </c>
      <c r="B130" t="s">
        <v>192</v>
      </c>
    </row>
    <row r="131" spans="1:2" x14ac:dyDescent="0.25">
      <c r="A131">
        <v>301</v>
      </c>
      <c r="B131" t="s">
        <v>193</v>
      </c>
    </row>
    <row r="132" spans="1:2" x14ac:dyDescent="0.25">
      <c r="A132">
        <v>307</v>
      </c>
      <c r="B132" t="s">
        <v>194</v>
      </c>
    </row>
    <row r="133" spans="1:2" x14ac:dyDescent="0.25">
      <c r="A133">
        <v>309</v>
      </c>
      <c r="B133" t="s">
        <v>195</v>
      </c>
    </row>
    <row r="134" spans="1:2" x14ac:dyDescent="0.25">
      <c r="A134">
        <v>310</v>
      </c>
      <c r="B134" t="s">
        <v>196</v>
      </c>
    </row>
    <row r="135" spans="1:2" x14ac:dyDescent="0.25">
      <c r="A135">
        <v>312</v>
      </c>
      <c r="B135" t="s">
        <v>197</v>
      </c>
    </row>
    <row r="136" spans="1:2" x14ac:dyDescent="0.25">
      <c r="A136">
        <v>320</v>
      </c>
      <c r="B136" t="s">
        <v>198</v>
      </c>
    </row>
    <row r="137" spans="1:2" x14ac:dyDescent="0.25">
      <c r="A137">
        <v>330</v>
      </c>
      <c r="B137" t="s">
        <v>199</v>
      </c>
    </row>
    <row r="138" spans="1:2" x14ac:dyDescent="0.25">
      <c r="A138">
        <v>350</v>
      </c>
      <c r="B138" t="s">
        <v>200</v>
      </c>
    </row>
    <row r="139" spans="1:2" x14ac:dyDescent="0.25">
      <c r="A139">
        <v>360</v>
      </c>
      <c r="B139" t="s">
        <v>201</v>
      </c>
    </row>
    <row r="140" spans="1:2" x14ac:dyDescent="0.25">
      <c r="A140">
        <v>400</v>
      </c>
      <c r="B140" t="s">
        <v>202</v>
      </c>
    </row>
    <row r="141" spans="1:2" x14ac:dyDescent="0.25">
      <c r="A141">
        <v>402</v>
      </c>
      <c r="B141" t="s">
        <v>203</v>
      </c>
    </row>
    <row r="142" spans="1:2" x14ac:dyDescent="0.25">
      <c r="A142">
        <v>403</v>
      </c>
      <c r="B142" t="s">
        <v>204</v>
      </c>
    </row>
    <row r="143" spans="1:2" x14ac:dyDescent="0.25">
      <c r="A143">
        <v>405</v>
      </c>
      <c r="B143" t="s">
        <v>205</v>
      </c>
    </row>
    <row r="144" spans="1:2" x14ac:dyDescent="0.25">
      <c r="A144">
        <v>407</v>
      </c>
      <c r="B144" t="s">
        <v>206</v>
      </c>
    </row>
    <row r="145" spans="1:2" x14ac:dyDescent="0.25">
      <c r="A145">
        <v>409</v>
      </c>
      <c r="B145" t="s">
        <v>207</v>
      </c>
    </row>
    <row r="146" spans="1:2" x14ac:dyDescent="0.25">
      <c r="A146">
        <v>411</v>
      </c>
      <c r="B146" t="s">
        <v>208</v>
      </c>
    </row>
    <row r="147" spans="1:2" x14ac:dyDescent="0.25">
      <c r="A147">
        <v>413</v>
      </c>
      <c r="B147" t="s">
        <v>209</v>
      </c>
    </row>
    <row r="148" spans="1:2" x14ac:dyDescent="0.25">
      <c r="A148">
        <v>417</v>
      </c>
      <c r="B148" t="s">
        <v>210</v>
      </c>
    </row>
    <row r="149" spans="1:2" x14ac:dyDescent="0.25">
      <c r="A149">
        <v>423</v>
      </c>
      <c r="B149" t="s">
        <v>211</v>
      </c>
    </row>
    <row r="150" spans="1:2" x14ac:dyDescent="0.25">
      <c r="A150">
        <v>425</v>
      </c>
      <c r="B150" t="s">
        <v>212</v>
      </c>
    </row>
    <row r="151" spans="1:2" x14ac:dyDescent="0.25">
      <c r="A151">
        <v>440</v>
      </c>
      <c r="B151" t="s">
        <v>213</v>
      </c>
    </row>
    <row r="152" spans="1:2" x14ac:dyDescent="0.25">
      <c r="A152">
        <v>454</v>
      </c>
      <c r="B152" t="s">
        <v>214</v>
      </c>
    </row>
    <row r="153" spans="1:2" x14ac:dyDescent="0.25">
      <c r="A153">
        <v>501</v>
      </c>
      <c r="B153" t="s">
        <v>215</v>
      </c>
    </row>
    <row r="154" spans="1:2" x14ac:dyDescent="0.25">
      <c r="A154">
        <v>503</v>
      </c>
      <c r="B154" t="s">
        <v>216</v>
      </c>
    </row>
    <row r="155" spans="1:2" x14ac:dyDescent="0.25">
      <c r="A155">
        <v>505</v>
      </c>
      <c r="B155" t="s">
        <v>217</v>
      </c>
    </row>
    <row r="156" spans="1:2" x14ac:dyDescent="0.25">
      <c r="A156">
        <v>506</v>
      </c>
      <c r="B156" t="s">
        <v>218</v>
      </c>
    </row>
    <row r="157" spans="1:2" x14ac:dyDescent="0.25">
      <c r="A157">
        <v>509</v>
      </c>
      <c r="B157" t="s">
        <v>219</v>
      </c>
    </row>
    <row r="158" spans="1:2" x14ac:dyDescent="0.25">
      <c r="A158">
        <v>522</v>
      </c>
      <c r="B158" t="s">
        <v>220</v>
      </c>
    </row>
    <row r="159" spans="1:2" x14ac:dyDescent="0.25">
      <c r="A159">
        <v>530</v>
      </c>
      <c r="B159" t="s">
        <v>221</v>
      </c>
    </row>
    <row r="160" spans="1:2" x14ac:dyDescent="0.25">
      <c r="A160">
        <v>601</v>
      </c>
      <c r="B160" t="s">
        <v>222</v>
      </c>
    </row>
    <row r="161" spans="1:2" x14ac:dyDescent="0.25">
      <c r="A161">
        <v>602</v>
      </c>
      <c r="B161" t="s">
        <v>223</v>
      </c>
    </row>
    <row r="162" spans="1:2" x14ac:dyDescent="0.25">
      <c r="A162">
        <v>606</v>
      </c>
      <c r="B162" t="s">
        <v>224</v>
      </c>
    </row>
    <row r="163" spans="1:2" x14ac:dyDescent="0.25">
      <c r="A163">
        <v>701</v>
      </c>
      <c r="B163" t="s">
        <v>225</v>
      </c>
    </row>
    <row r="164" spans="1:2" x14ac:dyDescent="0.25">
      <c r="A164">
        <v>702</v>
      </c>
      <c r="B164" t="s">
        <v>226</v>
      </c>
    </row>
    <row r="165" spans="1:2" x14ac:dyDescent="0.25">
      <c r="A165">
        <v>703</v>
      </c>
      <c r="B165" t="s">
        <v>227</v>
      </c>
    </row>
    <row r="166" spans="1:2" x14ac:dyDescent="0.25">
      <c r="A166">
        <v>704</v>
      </c>
      <c r="B166" t="s">
        <v>228</v>
      </c>
    </row>
    <row r="167" spans="1:2" x14ac:dyDescent="0.25">
      <c r="A167">
        <v>705</v>
      </c>
      <c r="B167" t="s">
        <v>229</v>
      </c>
    </row>
    <row r="168" spans="1:2" x14ac:dyDescent="0.25">
      <c r="A168">
        <v>706</v>
      </c>
      <c r="B168" t="s">
        <v>230</v>
      </c>
    </row>
    <row r="169" spans="1:2" x14ac:dyDescent="0.25">
      <c r="A169">
        <v>707</v>
      </c>
      <c r="B169" t="s">
        <v>231</v>
      </c>
    </row>
    <row r="170" spans="1:2" x14ac:dyDescent="0.25">
      <c r="A170">
        <v>708</v>
      </c>
      <c r="B170" t="s">
        <v>232</v>
      </c>
    </row>
    <row r="171" spans="1:2" x14ac:dyDescent="0.25">
      <c r="A171">
        <v>709</v>
      </c>
      <c r="B171" t="s">
        <v>233</v>
      </c>
    </row>
    <row r="172" spans="1:2" x14ac:dyDescent="0.25">
      <c r="A172">
        <v>711</v>
      </c>
      <c r="B172" t="s">
        <v>234</v>
      </c>
    </row>
    <row r="173" spans="1:2" x14ac:dyDescent="0.25">
      <c r="A173">
        <v>716</v>
      </c>
      <c r="B173" t="s">
        <v>235</v>
      </c>
    </row>
    <row r="174" spans="1:2" x14ac:dyDescent="0.25">
      <c r="A174" s="129">
        <v>717</v>
      </c>
      <c r="B174" s="129" t="s">
        <v>236</v>
      </c>
    </row>
    <row r="175" spans="1:2" x14ac:dyDescent="0.25">
      <c r="A175">
        <v>718</v>
      </c>
      <c r="B175" t="s">
        <v>237</v>
      </c>
    </row>
    <row r="176" spans="1:2" x14ac:dyDescent="0.25">
      <c r="A176">
        <v>719</v>
      </c>
      <c r="B176" t="s">
        <v>238</v>
      </c>
    </row>
    <row r="177" spans="1:2" x14ac:dyDescent="0.25">
      <c r="A177">
        <v>720</v>
      </c>
      <c r="B177" t="s">
        <v>239</v>
      </c>
    </row>
    <row r="178" spans="1:2" x14ac:dyDescent="0.25">
      <c r="A178">
        <v>721</v>
      </c>
      <c r="B178" t="s">
        <v>240</v>
      </c>
    </row>
    <row r="179" spans="1:2" x14ac:dyDescent="0.25">
      <c r="A179">
        <v>723</v>
      </c>
      <c r="B179" t="s">
        <v>241</v>
      </c>
    </row>
    <row r="180" spans="1:2" x14ac:dyDescent="0.25">
      <c r="A180">
        <v>724</v>
      </c>
      <c r="B180" t="s">
        <v>242</v>
      </c>
    </row>
    <row r="181" spans="1:2" x14ac:dyDescent="0.25">
      <c r="A181">
        <v>728</v>
      </c>
      <c r="B181" t="s">
        <v>243</v>
      </c>
    </row>
    <row r="182" spans="1:2" x14ac:dyDescent="0.25">
      <c r="A182">
        <v>729</v>
      </c>
      <c r="B182" t="s">
        <v>244</v>
      </c>
    </row>
    <row r="183" spans="1:2" x14ac:dyDescent="0.25">
      <c r="A183">
        <v>730</v>
      </c>
      <c r="B183" t="s">
        <v>245</v>
      </c>
    </row>
    <row r="184" spans="1:2" x14ac:dyDescent="0.25">
      <c r="A184">
        <v>733</v>
      </c>
      <c r="B184" t="s">
        <v>246</v>
      </c>
    </row>
    <row r="185" spans="1:2" x14ac:dyDescent="0.25">
      <c r="A185">
        <v>734</v>
      </c>
      <c r="B185" t="s">
        <v>247</v>
      </c>
    </row>
    <row r="186" spans="1:2" x14ac:dyDescent="0.25">
      <c r="A186">
        <v>735</v>
      </c>
      <c r="B186" t="s">
        <v>248</v>
      </c>
    </row>
    <row r="187" spans="1:2" x14ac:dyDescent="0.25">
      <c r="A187">
        <v>737</v>
      </c>
      <c r="B187" t="s">
        <v>249</v>
      </c>
    </row>
    <row r="188" spans="1:2" x14ac:dyDescent="0.25">
      <c r="A188">
        <v>739</v>
      </c>
      <c r="B188" t="s">
        <v>250</v>
      </c>
    </row>
    <row r="189" spans="1:2" x14ac:dyDescent="0.25">
      <c r="A189">
        <v>741</v>
      </c>
      <c r="B189" t="s">
        <v>251</v>
      </c>
    </row>
    <row r="190" spans="1:2" x14ac:dyDescent="0.25">
      <c r="A190">
        <v>742</v>
      </c>
      <c r="B190" t="s">
        <v>252</v>
      </c>
    </row>
    <row r="191" spans="1:2" x14ac:dyDescent="0.25">
      <c r="A191">
        <v>743</v>
      </c>
      <c r="B191" t="s">
        <v>253</v>
      </c>
    </row>
    <row r="192" spans="1:2" x14ac:dyDescent="0.25">
      <c r="A192">
        <v>745</v>
      </c>
      <c r="B192" t="s">
        <v>254</v>
      </c>
    </row>
    <row r="193" spans="1:2" x14ac:dyDescent="0.25">
      <c r="A193">
        <v>747</v>
      </c>
      <c r="B193" t="s">
        <v>255</v>
      </c>
    </row>
    <row r="194" spans="1:2" x14ac:dyDescent="0.25">
      <c r="A194">
        <v>748</v>
      </c>
      <c r="B194" t="s">
        <v>256</v>
      </c>
    </row>
    <row r="195" spans="1:2" x14ac:dyDescent="0.25">
      <c r="A195">
        <v>749</v>
      </c>
      <c r="B195" t="s">
        <v>257</v>
      </c>
    </row>
    <row r="196" spans="1:2" x14ac:dyDescent="0.25">
      <c r="A196">
        <v>751</v>
      </c>
      <c r="B196" t="s">
        <v>258</v>
      </c>
    </row>
    <row r="197" spans="1:2" x14ac:dyDescent="0.25">
      <c r="A197">
        <v>752</v>
      </c>
      <c r="B197" t="s">
        <v>259</v>
      </c>
    </row>
    <row r="198" spans="1:2" x14ac:dyDescent="0.25">
      <c r="A198">
        <v>753</v>
      </c>
      <c r="B198" t="s">
        <v>260</v>
      </c>
    </row>
    <row r="199" spans="1:2" x14ac:dyDescent="0.25">
      <c r="A199">
        <v>754</v>
      </c>
      <c r="B199" t="s">
        <v>261</v>
      </c>
    </row>
    <row r="200" spans="1:2" x14ac:dyDescent="0.25">
      <c r="A200">
        <v>756</v>
      </c>
      <c r="B200" t="s">
        <v>262</v>
      </c>
    </row>
    <row r="201" spans="1:2" x14ac:dyDescent="0.25">
      <c r="A201">
        <v>757</v>
      </c>
      <c r="B201" t="s">
        <v>263</v>
      </c>
    </row>
    <row r="202" spans="1:2" x14ac:dyDescent="0.25">
      <c r="A202">
        <v>760</v>
      </c>
      <c r="B202" t="s">
        <v>264</v>
      </c>
    </row>
    <row r="203" spans="1:2" x14ac:dyDescent="0.25">
      <c r="A203">
        <v>761</v>
      </c>
      <c r="B203" t="s">
        <v>265</v>
      </c>
    </row>
    <row r="204" spans="1:2" x14ac:dyDescent="0.25">
      <c r="A204">
        <v>765</v>
      </c>
      <c r="B204" t="s">
        <v>266</v>
      </c>
    </row>
    <row r="205" spans="1:2" x14ac:dyDescent="0.25">
      <c r="A205">
        <v>766</v>
      </c>
      <c r="B205" t="s">
        <v>267</v>
      </c>
    </row>
    <row r="206" spans="1:2" x14ac:dyDescent="0.25">
      <c r="A206">
        <v>767</v>
      </c>
      <c r="B206" t="s">
        <v>268</v>
      </c>
    </row>
    <row r="207" spans="1:2" x14ac:dyDescent="0.25">
      <c r="A207">
        <v>768</v>
      </c>
      <c r="B207" t="s">
        <v>269</v>
      </c>
    </row>
    <row r="208" spans="1:2" x14ac:dyDescent="0.25">
      <c r="A208">
        <v>769</v>
      </c>
      <c r="B208" t="s">
        <v>270</v>
      </c>
    </row>
    <row r="209" spans="1:2" x14ac:dyDescent="0.25">
      <c r="A209">
        <v>770</v>
      </c>
      <c r="B209" t="s">
        <v>271</v>
      </c>
    </row>
    <row r="210" spans="1:2" x14ac:dyDescent="0.25">
      <c r="A210">
        <v>771</v>
      </c>
      <c r="B210" t="s">
        <v>272</v>
      </c>
    </row>
    <row r="211" spans="1:2" x14ac:dyDescent="0.25">
      <c r="A211">
        <v>772</v>
      </c>
      <c r="B211" t="s">
        <v>273</v>
      </c>
    </row>
    <row r="212" spans="1:2" x14ac:dyDescent="0.25">
      <c r="A212">
        <v>773</v>
      </c>
      <c r="B212" t="s">
        <v>274</v>
      </c>
    </row>
    <row r="213" spans="1:2" x14ac:dyDescent="0.25">
      <c r="A213">
        <v>774</v>
      </c>
      <c r="B213" t="s">
        <v>275</v>
      </c>
    </row>
    <row r="214" spans="1:2" x14ac:dyDescent="0.25">
      <c r="A214">
        <v>775</v>
      </c>
      <c r="B214" t="s">
        <v>276</v>
      </c>
    </row>
    <row r="215" spans="1:2" x14ac:dyDescent="0.25">
      <c r="A215">
        <v>776</v>
      </c>
      <c r="B215" t="s">
        <v>277</v>
      </c>
    </row>
    <row r="216" spans="1:2" x14ac:dyDescent="0.25">
      <c r="A216">
        <v>777</v>
      </c>
      <c r="B216" t="s">
        <v>278</v>
      </c>
    </row>
    <row r="217" spans="1:2" x14ac:dyDescent="0.25">
      <c r="A217">
        <v>778</v>
      </c>
      <c r="B217" t="s">
        <v>279</v>
      </c>
    </row>
    <row r="218" spans="1:2" x14ac:dyDescent="0.25">
      <c r="A218">
        <v>779</v>
      </c>
      <c r="B218" t="s">
        <v>280</v>
      </c>
    </row>
    <row r="219" spans="1:2" x14ac:dyDescent="0.25">
      <c r="A219">
        <v>784</v>
      </c>
      <c r="B219" t="s">
        <v>343</v>
      </c>
    </row>
    <row r="220" spans="1:2" x14ac:dyDescent="0.25">
      <c r="A220">
        <v>785</v>
      </c>
      <c r="B220" t="s">
        <v>281</v>
      </c>
    </row>
    <row r="221" spans="1:2" x14ac:dyDescent="0.25">
      <c r="A221">
        <v>786</v>
      </c>
      <c r="B221" t="s">
        <v>282</v>
      </c>
    </row>
    <row r="222" spans="1:2" x14ac:dyDescent="0.25">
      <c r="A222">
        <v>790</v>
      </c>
      <c r="B222" t="s">
        <v>283</v>
      </c>
    </row>
    <row r="223" spans="1:2" x14ac:dyDescent="0.25">
      <c r="A223">
        <v>792</v>
      </c>
      <c r="B223" t="s">
        <v>284</v>
      </c>
    </row>
    <row r="224" spans="1:2" x14ac:dyDescent="0.25">
      <c r="A224">
        <v>793</v>
      </c>
      <c r="B224" t="s">
        <v>285</v>
      </c>
    </row>
    <row r="225" spans="1:2" x14ac:dyDescent="0.25">
      <c r="A225">
        <v>794</v>
      </c>
      <c r="B225" t="s">
        <v>286</v>
      </c>
    </row>
    <row r="226" spans="1:2" x14ac:dyDescent="0.25">
      <c r="A226">
        <v>795</v>
      </c>
      <c r="B226" t="s">
        <v>287</v>
      </c>
    </row>
    <row r="227" spans="1:2" x14ac:dyDescent="0.25">
      <c r="A227">
        <v>799</v>
      </c>
      <c r="B227" t="s">
        <v>288</v>
      </c>
    </row>
    <row r="228" spans="1:2" x14ac:dyDescent="0.25">
      <c r="A228">
        <v>820</v>
      </c>
      <c r="B228" t="s">
        <v>289</v>
      </c>
    </row>
    <row r="229" spans="1:2" x14ac:dyDescent="0.25">
      <c r="A229">
        <v>834</v>
      </c>
      <c r="B229" t="s">
        <v>290</v>
      </c>
    </row>
    <row r="230" spans="1:2" x14ac:dyDescent="0.25">
      <c r="A230">
        <v>836</v>
      </c>
      <c r="B230" t="s">
        <v>291</v>
      </c>
    </row>
    <row r="231" spans="1:2" x14ac:dyDescent="0.25">
      <c r="A231">
        <v>839</v>
      </c>
      <c r="B231" t="s">
        <v>292</v>
      </c>
    </row>
    <row r="232" spans="1:2" x14ac:dyDescent="0.25">
      <c r="A232">
        <v>840</v>
      </c>
      <c r="B232" t="s">
        <v>293</v>
      </c>
    </row>
    <row r="233" spans="1:2" x14ac:dyDescent="0.25">
      <c r="A233">
        <v>841</v>
      </c>
      <c r="B233" t="s">
        <v>294</v>
      </c>
    </row>
    <row r="234" spans="1:2" x14ac:dyDescent="0.25">
      <c r="A234">
        <v>842</v>
      </c>
      <c r="B234" t="s">
        <v>295</v>
      </c>
    </row>
    <row r="235" spans="1:2" x14ac:dyDescent="0.25">
      <c r="A235">
        <v>844</v>
      </c>
      <c r="B235" t="s">
        <v>296</v>
      </c>
    </row>
    <row r="236" spans="1:2" x14ac:dyDescent="0.25">
      <c r="A236">
        <v>845</v>
      </c>
      <c r="B236" t="s">
        <v>297</v>
      </c>
    </row>
    <row r="237" spans="1:2" x14ac:dyDescent="0.25">
      <c r="A237">
        <v>847</v>
      </c>
      <c r="B237" t="s">
        <v>298</v>
      </c>
    </row>
    <row r="238" spans="1:2" x14ac:dyDescent="0.25">
      <c r="A238">
        <v>848</v>
      </c>
      <c r="B238" t="s">
        <v>299</v>
      </c>
    </row>
    <row r="239" spans="1:2" x14ac:dyDescent="0.25">
      <c r="A239">
        <v>851</v>
      </c>
      <c r="B239" t="s">
        <v>300</v>
      </c>
    </row>
    <row r="240" spans="1:2" x14ac:dyDescent="0.25">
      <c r="A240">
        <v>852</v>
      </c>
      <c r="B240" t="s">
        <v>301</v>
      </c>
    </row>
    <row r="241" spans="1:2" x14ac:dyDescent="0.25">
      <c r="A241">
        <v>856</v>
      </c>
      <c r="B241" t="s">
        <v>302</v>
      </c>
    </row>
    <row r="242" spans="1:2" x14ac:dyDescent="0.25">
      <c r="A242">
        <v>858</v>
      </c>
      <c r="B242" t="s">
        <v>303</v>
      </c>
    </row>
    <row r="243" spans="1:2" x14ac:dyDescent="0.25">
      <c r="A243">
        <v>863</v>
      </c>
      <c r="B243" t="s">
        <v>332</v>
      </c>
    </row>
    <row r="244" spans="1:2" x14ac:dyDescent="0.25">
      <c r="A244">
        <v>867</v>
      </c>
      <c r="B244" t="s">
        <v>333</v>
      </c>
    </row>
    <row r="245" spans="1:2" x14ac:dyDescent="0.25">
      <c r="A245">
        <v>872</v>
      </c>
      <c r="B245" t="s">
        <v>304</v>
      </c>
    </row>
    <row r="246" spans="1:2" x14ac:dyDescent="0.25">
      <c r="A246">
        <v>876</v>
      </c>
      <c r="B246" t="s">
        <v>305</v>
      </c>
    </row>
    <row r="247" spans="1:2" x14ac:dyDescent="0.25">
      <c r="A247">
        <v>879</v>
      </c>
      <c r="B247" t="s">
        <v>306</v>
      </c>
    </row>
    <row r="248" spans="1:2" x14ac:dyDescent="0.25">
      <c r="A248">
        <v>880</v>
      </c>
      <c r="B248" t="s">
        <v>307</v>
      </c>
    </row>
    <row r="249" spans="1:2" x14ac:dyDescent="0.25">
      <c r="A249">
        <v>882</v>
      </c>
      <c r="B249" t="s">
        <v>308</v>
      </c>
    </row>
    <row r="250" spans="1:2" x14ac:dyDescent="0.25">
      <c r="A250">
        <v>883</v>
      </c>
      <c r="B250" t="s">
        <v>344</v>
      </c>
    </row>
    <row r="251" spans="1:2" x14ac:dyDescent="0.25">
      <c r="A251">
        <v>885</v>
      </c>
      <c r="B251" t="s">
        <v>309</v>
      </c>
    </row>
    <row r="252" spans="1:2" x14ac:dyDescent="0.25">
      <c r="A252">
        <v>902</v>
      </c>
      <c r="B252" t="s">
        <v>310</v>
      </c>
    </row>
    <row r="253" spans="1:2" x14ac:dyDescent="0.25">
      <c r="A253">
        <v>903</v>
      </c>
      <c r="B253" t="s">
        <v>311</v>
      </c>
    </row>
    <row r="254" spans="1:2" x14ac:dyDescent="0.25">
      <c r="A254">
        <v>912</v>
      </c>
      <c r="B254" t="s">
        <v>312</v>
      </c>
    </row>
    <row r="255" spans="1:2" x14ac:dyDescent="0.25">
      <c r="A255">
        <v>913</v>
      </c>
      <c r="B255" t="s">
        <v>313</v>
      </c>
    </row>
    <row r="256" spans="1:2" x14ac:dyDescent="0.25">
      <c r="A256">
        <v>921</v>
      </c>
      <c r="B256" t="s">
        <v>314</v>
      </c>
    </row>
    <row r="257" spans="1:4" x14ac:dyDescent="0.25">
      <c r="A257">
        <v>922</v>
      </c>
      <c r="B257" t="s">
        <v>315</v>
      </c>
    </row>
    <row r="258" spans="1:4" x14ac:dyDescent="0.25">
      <c r="A258">
        <v>935</v>
      </c>
      <c r="B258" t="s">
        <v>316</v>
      </c>
    </row>
    <row r="259" spans="1:4" x14ac:dyDescent="0.25">
      <c r="A259">
        <v>936</v>
      </c>
      <c r="B259" t="s">
        <v>317</v>
      </c>
    </row>
    <row r="260" spans="1:4" x14ac:dyDescent="0.25">
      <c r="A260">
        <v>937</v>
      </c>
      <c r="B260" t="s">
        <v>318</v>
      </c>
    </row>
    <row r="261" spans="1:4" x14ac:dyDescent="0.25">
      <c r="A261">
        <v>938</v>
      </c>
      <c r="B261" t="s">
        <v>319</v>
      </c>
    </row>
    <row r="262" spans="1:4" x14ac:dyDescent="0.25">
      <c r="A262">
        <v>941</v>
      </c>
      <c r="B262" t="s">
        <v>320</v>
      </c>
    </row>
    <row r="263" spans="1:4" x14ac:dyDescent="0.25">
      <c r="A263">
        <v>942</v>
      </c>
      <c r="B263" t="s">
        <v>321</v>
      </c>
    </row>
    <row r="264" spans="1:4" x14ac:dyDescent="0.25">
      <c r="A264">
        <v>948</v>
      </c>
      <c r="B264" t="s">
        <v>322</v>
      </c>
    </row>
    <row r="265" spans="1:4" x14ac:dyDescent="0.25">
      <c r="A265">
        <v>957</v>
      </c>
      <c r="B265" t="s">
        <v>323</v>
      </c>
      <c r="C265" s="87"/>
      <c r="D265" s="87"/>
    </row>
    <row r="266" spans="1:4" x14ac:dyDescent="0.25">
      <c r="A266">
        <v>960</v>
      </c>
      <c r="B266" t="s">
        <v>324</v>
      </c>
    </row>
    <row r="267" spans="1:4" x14ac:dyDescent="0.25">
      <c r="A267">
        <v>961</v>
      </c>
      <c r="B267" t="s">
        <v>325</v>
      </c>
    </row>
    <row r="268" spans="1:4" x14ac:dyDescent="0.25">
      <c r="A268">
        <v>977</v>
      </c>
      <c r="B268" t="s">
        <v>326</v>
      </c>
    </row>
    <row r="269" spans="1:4" x14ac:dyDescent="0.25">
      <c r="A269">
        <v>993</v>
      </c>
      <c r="B269" t="s">
        <v>345</v>
      </c>
    </row>
    <row r="270" spans="1:4" x14ac:dyDescent="0.25">
      <c r="A270">
        <v>994</v>
      </c>
      <c r="B270" t="s">
        <v>327</v>
      </c>
    </row>
    <row r="271" spans="1:4" x14ac:dyDescent="0.25">
      <c r="A271">
        <v>996</v>
      </c>
      <c r="B271" t="s">
        <v>328</v>
      </c>
    </row>
    <row r="272" spans="1:4" x14ac:dyDescent="0.25">
      <c r="A272">
        <v>997</v>
      </c>
      <c r="B272" t="s">
        <v>329</v>
      </c>
    </row>
    <row r="273" spans="1:2" x14ac:dyDescent="0.25">
      <c r="A273">
        <v>998</v>
      </c>
      <c r="B273" t="s">
        <v>330</v>
      </c>
    </row>
    <row r="274" spans="1:2" x14ac:dyDescent="0.25">
      <c r="A274">
        <v>999</v>
      </c>
      <c r="B274" t="s">
        <v>331</v>
      </c>
    </row>
  </sheetData>
  <phoneticPr fontId="3" type="noConversion"/>
  <pageMargins left="0.75" right="0.75" top="1" bottom="1" header="0.5" footer="0.5"/>
  <pageSetup scale="4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Attachment M-Part A</vt:lpstr>
      <vt:lpstr>Attachment M-Part B</vt:lpstr>
      <vt:lpstr>Agency</vt:lpstr>
      <vt:lpstr>'Attachment M-Part A'!Print_Area</vt:lpstr>
      <vt:lpstr>'Attachment M-Part B'!Print_Area</vt:lpstr>
      <vt:lpstr>'Attachment M-Part A'!Print_Titles</vt:lpstr>
      <vt:lpstr>'Attachment M-Part B'!Print_Titles</vt:lpstr>
    </vt:vector>
  </TitlesOfParts>
  <Company>DOA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Year End - Attachment K</dc:title>
  <dc:subject>Indirect Cost</dc:subject>
  <dc:creator>Gemma Yu-Meade</dc:creator>
  <cp:lastModifiedBy>Pearson, Melinda (DOA)</cp:lastModifiedBy>
  <cp:lastPrinted>2021-04-16T12:00:18Z</cp:lastPrinted>
  <dcterms:created xsi:type="dcterms:W3CDTF">2005-08-23T19:27:31Z</dcterms:created>
  <dcterms:modified xsi:type="dcterms:W3CDTF">2024-04-25T20:35:11Z</dcterms:modified>
</cp:coreProperties>
</file>