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G:\Year End\Year End Documents\2024 Year End\Attachments\"/>
    </mc:Choice>
  </mc:AlternateContent>
  <xr:revisionPtr revIDLastSave="0" documentId="13_ncr:1_{6E71DF8B-A6AA-4218-BD93-B6EFB0902B7F}" xr6:coauthVersionLast="47" xr6:coauthVersionMax="47" xr10:uidLastSave="{00000000-0000-0000-0000-000000000000}"/>
  <workbookProtection workbookAlgorithmName="SHA-512" workbookHashValue="fTW/paZzeZkJu4KfZfqVzjhOlj/Zaz920t93Ki7+vzm5mTR554RPlwESFuV7YIU95WKZcOF8smCzgm1hgQ1m7Q==" workbookSaltValue="qKN+QC/ZyqddZ2pvrHq2uQ==" workbookSpinCount="100000" lockStructure="1"/>
  <bookViews>
    <workbookView xWindow="-120" yWindow="-120" windowWidth="29040" windowHeight="15720" tabRatio="758" xr2:uid="{00000000-000D-0000-FFFF-FFFF00000000}"/>
  </bookViews>
  <sheets>
    <sheet name="Attachment L-Part A" sheetId="1" r:id="rId1"/>
    <sheet name="Attachment L-Part B" sheetId="3" r:id="rId2"/>
    <sheet name="Sched1-adv to emp" sheetId="4" r:id="rId3"/>
    <sheet name="Sched2-other" sheetId="5" r:id="rId4"/>
    <sheet name="Agency" sheetId="6" state="hidden" r:id="rId5"/>
  </sheets>
  <definedNames>
    <definedName name="_xlnm.Print_Area" localSheetId="0">'Attachment L-Part A'!$A$1:$E$43</definedName>
    <definedName name="_xlnm.Print_Area" localSheetId="2">'Sched1-adv to emp'!$A$1:$E$61</definedName>
    <definedName name="_xlnm.Print_Area" localSheetId="3">'Sched2-other'!$A$1:$C$55</definedName>
    <definedName name="_xlnm.Print_Titles" localSheetId="4">Agency!#REF!</definedName>
    <definedName name="_xlnm.Print_Titles" localSheetId="2">'Sched1-adv to emp'!$1:$7</definedName>
    <definedName name="_xlnm.Print_Titles" localSheetId="3">'Sched2-other'!$1:$6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 l="1"/>
  <c r="B5" i="3" l="1"/>
  <c r="B9" i="3"/>
  <c r="B8" i="3"/>
  <c r="B7" i="3"/>
  <c r="B6" i="3"/>
  <c r="B4" i="3"/>
  <c r="C55" i="5"/>
  <c r="C28" i="3" s="1"/>
  <c r="E61" i="4"/>
  <c r="C30" i="1"/>
  <c r="C26" i="3"/>
  <c r="E31" i="3" l="1"/>
  <c r="E3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Gemma Yu-Meade</author>
  </authors>
  <commentList>
    <comment ref="C27" authorId="0" shapeId="0" xr:uid="{00000000-0006-0000-0000-000001000000}">
      <text>
        <r>
          <rPr>
            <sz val="8"/>
            <color indexed="81"/>
            <rFont val="Tahoma"/>
            <family val="2"/>
          </rPr>
          <t>To insert rows:
On the menu bar, click Home, then click Insert, then click Insert Sheet Rows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hgo69383</author>
  </authors>
  <commentList>
    <comment ref="E9" authorId="0" shapeId="0" xr:uid="{00000000-0006-0000-0200-000001000000}">
      <text>
        <r>
          <rPr>
            <sz val="8"/>
            <color indexed="81"/>
            <rFont val="Tahoma"/>
            <family val="2"/>
          </rPr>
          <t>To insert rows:
On the menu bar, click Home, then click Insert, then click Insert Sheet Rows</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Gemma Yu-Meade</author>
  </authors>
  <commentList>
    <comment ref="C8" authorId="0" shapeId="0" xr:uid="{00000000-0006-0000-0300-000001000000}">
      <text>
        <r>
          <rPr>
            <sz val="8"/>
            <color indexed="81"/>
            <rFont val="Tahoma"/>
            <family val="2"/>
          </rPr>
          <t>To insert rows:
On the menu bar, click Home, then click Insert, then click Insert Sheet Rows</t>
        </r>
      </text>
    </comment>
  </commentList>
</comments>
</file>

<file path=xl/sharedStrings.xml><?xml version="1.0" encoding="utf-8"?>
<sst xmlns="http://schemas.openxmlformats.org/spreadsheetml/2006/main" count="338" uniqueCount="322">
  <si>
    <t>Agency Name:</t>
  </si>
  <si>
    <t>Agency Code:</t>
  </si>
  <si>
    <t>To the Comptroller:</t>
  </si>
  <si>
    <t>Amount</t>
  </si>
  <si>
    <t>Total, all funds</t>
  </si>
  <si>
    <t>Title:</t>
  </si>
  <si>
    <t>Date:</t>
  </si>
  <si>
    <t>Contact Name:</t>
  </si>
  <si>
    <t>Contact Title:</t>
  </si>
  <si>
    <t>Contact Phone Number:</t>
  </si>
  <si>
    <t>Contact E-mail Address:</t>
  </si>
  <si>
    <t>Part B:  Reconciliation</t>
  </si>
  <si>
    <t>Prepared by:</t>
  </si>
  <si>
    <t>Approved by:</t>
  </si>
  <si>
    <t>Balance per Agency's Records:</t>
  </si>
  <si>
    <t xml:space="preserve">    </t>
  </si>
  <si>
    <t>Part B,  Schedule 1</t>
  </si>
  <si>
    <t>Part B,  Schedule 2</t>
  </si>
  <si>
    <t>Name of Employee</t>
  </si>
  <si>
    <t>Date of Advance</t>
  </si>
  <si>
    <t xml:space="preserve">             Permanent </t>
  </si>
  <si>
    <t xml:space="preserve">    ADVANCES TO EMPLOYEES (Schedule 1):</t>
  </si>
  <si>
    <t xml:space="preserve">             Temporary</t>
  </si>
  <si>
    <t xml:space="preserve">             Other</t>
  </si>
  <si>
    <t xml:space="preserve">    TOTAL ADVANCES TO EMPLOYEES</t>
  </si>
  <si>
    <t xml:space="preserve">    OTHER RECONCILING ITEMS (Schedule 2)</t>
  </si>
  <si>
    <t>Advances to Employees</t>
  </si>
  <si>
    <t>Other Reconciling Items</t>
  </si>
  <si>
    <t>Date of Occurrence</t>
  </si>
  <si>
    <t>Description of Item</t>
  </si>
  <si>
    <t>Total Advances to Employees</t>
  </si>
  <si>
    <t>Total Other Reconciling Items</t>
  </si>
  <si>
    <t>Permanent</t>
  </si>
  <si>
    <t>Temporary</t>
  </si>
  <si>
    <t>Other</t>
  </si>
  <si>
    <t>By typing my name below, I certify to the best of my knowledge and belief that the information listed on Part A and B and all supporting schedules of this attachment is accurate and correct.</t>
  </si>
  <si>
    <t>Part A:  Certification</t>
  </si>
  <si>
    <t>Travel Advance Verification</t>
  </si>
  <si>
    <t>Document Number/Cash Advance ID</t>
  </si>
  <si>
    <t>TOTAL PER AGENCY RECORDS (This amount must agree with the total of all Account 131050 balances per Cardinal Trial Balance Final Close report)</t>
  </si>
  <si>
    <t>Cardinal Fund</t>
  </si>
  <si>
    <r>
      <t xml:space="preserve">Type of Travel Advance </t>
    </r>
    <r>
      <rPr>
        <sz val="10"/>
        <rFont val="Arial"/>
        <family val="2"/>
      </rPr>
      <t>(please select from the drop down list)</t>
    </r>
  </si>
  <si>
    <t xml:space="preserve"> </t>
  </si>
  <si>
    <t>Attachment L</t>
  </si>
  <si>
    <t>Agcy Cd</t>
  </si>
  <si>
    <t>Agency Name</t>
  </si>
  <si>
    <t>Senate of Virginia</t>
  </si>
  <si>
    <t>House of Delegates</t>
  </si>
  <si>
    <t>Magistrate System</t>
  </si>
  <si>
    <t>Virginia Commission on Intergovernmental Cooperation</t>
  </si>
  <si>
    <t>Division of Legislative Services</t>
  </si>
  <si>
    <t>Virginia Code Commission</t>
  </si>
  <si>
    <t>Division of Legislative Automated Systems</t>
  </si>
  <si>
    <t>Joint Legislative Audit and Review Commission</t>
  </si>
  <si>
    <t>Supreme Court</t>
  </si>
  <si>
    <t>Judicial Inquiry and Review Commission</t>
  </si>
  <si>
    <t>Circuit Courts</t>
  </si>
  <si>
    <t>General District Courts</t>
  </si>
  <si>
    <t>Juvenile and Domestic Relations District Courts</t>
  </si>
  <si>
    <t>Combined District Courts</t>
  </si>
  <si>
    <t>Virginia State Bar</t>
  </si>
  <si>
    <t>Lieutenant Governor</t>
  </si>
  <si>
    <t>Office of the Governor</t>
  </si>
  <si>
    <t>Department of Planning and Budget</t>
  </si>
  <si>
    <t>Department of Military Affairs</t>
  </si>
  <si>
    <t>Court of Appeals of Virginia</t>
  </si>
  <si>
    <t>Department of Emergency Management</t>
  </si>
  <si>
    <t>Department of Human Resource Management</t>
  </si>
  <si>
    <t>Department of Elections</t>
  </si>
  <si>
    <t>Auditor of Public Accounts</t>
  </si>
  <si>
    <t>Virginia Information Technologies Agency</t>
  </si>
  <si>
    <t>Department of Criminal Justice Services</t>
  </si>
  <si>
    <t>Attorney General and Department of Law</t>
  </si>
  <si>
    <t>Virginia State Crime Commission</t>
  </si>
  <si>
    <t>Division of Debt Collection</t>
  </si>
  <si>
    <t>Commissioners for the Promotion of Uniformity of Legislation in the United States</t>
  </si>
  <si>
    <t>The Science Museum of Virginia</t>
  </si>
  <si>
    <t>Office of the State Inspector General</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</si>
  <si>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</si>
  <si>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</si>
  <si>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</si>
  <si>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</si>
  <si>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</si>
  <si>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</si>
  <si>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</si>
  <si>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</si>
  <si>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</si>
  <si>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Virginia Criminal Sentencing Commission</t>
  </si>
  <si>
    <t>Department of Taxation</t>
  </si>
  <si>
    <t>Department of Accounts Transfer Payments</t>
  </si>
  <si>
    <t>Virginia Management Fellows Program Administration</t>
  </si>
  <si>
    <t>Department of Housing and Community Development</t>
  </si>
  <si>
    <t>Secretary of the Commonwealth</t>
  </si>
  <si>
    <t>State Corporation Commission</t>
  </si>
  <si>
    <t>Virginia Lottery</t>
  </si>
  <si>
    <t>Virginia College Savings Plan</t>
  </si>
  <si>
    <t>Secretary of Administration</t>
  </si>
  <si>
    <t>Department of Labor and Industry</t>
  </si>
  <si>
    <t>Virginia Employment Commission</t>
  </si>
  <si>
    <t>Secretary of Natural and Historic Resources</t>
  </si>
  <si>
    <t>Secretary of Education</t>
  </si>
  <si>
    <t>Secretary of Transportation</t>
  </si>
  <si>
    <t>Secretary of Public Safety and Homeland Security</t>
  </si>
  <si>
    <t>Secretary of Health and Human Resources</t>
  </si>
  <si>
    <t>Secretary of Finance</t>
  </si>
  <si>
    <t>Virginia Workers' Compensation Commission</t>
  </si>
  <si>
    <t>Secretary of Commerce and Trade</t>
  </si>
  <si>
    <t>Secretary of Agriculture and Forestry</t>
  </si>
  <si>
    <t>Department of General Services</t>
  </si>
  <si>
    <t>Secretary of Labor</t>
  </si>
  <si>
    <t>Direct Aid to Public Education</t>
  </si>
  <si>
    <t>Department of Conservation and Recreation</t>
  </si>
  <si>
    <t>Children's Services Act</t>
  </si>
  <si>
    <t>Department of Education, Central Office Operations</t>
  </si>
  <si>
    <t>The Library Of Virginia</t>
  </si>
  <si>
    <t>Wilson Workforce and Rehabilitation Center</t>
  </si>
  <si>
    <t>The College of William and Mary in Virginia</t>
  </si>
  <si>
    <t>University of Virginia</t>
  </si>
  <si>
    <t>Virginia Polytechnic Institute and State University</t>
  </si>
  <si>
    <t>University of Virginia Medical Center</t>
  </si>
  <si>
    <t>Virginia Military Institute</t>
  </si>
  <si>
    <t>Virginia State University</t>
  </si>
  <si>
    <t>Norfolk State University</t>
  </si>
  <si>
    <t>Longwood University</t>
  </si>
  <si>
    <t>University of Mary Washington</t>
  </si>
  <si>
    <t>James Madison University</t>
  </si>
  <si>
    <t>Radford University</t>
  </si>
  <si>
    <t>Virginia School for the Deaf and the Blind</t>
  </si>
  <si>
    <t>Old Dominion University</t>
  </si>
  <si>
    <t>Department of Professional and Occupational Regulation</t>
  </si>
  <si>
    <t>Department of Health Professions</t>
  </si>
  <si>
    <t>Board of Accountancy</t>
  </si>
  <si>
    <t>Virginia Cooperative Extension and Agricultural Experiment Station</t>
  </si>
  <si>
    <t>Board of Bar Examiners</t>
  </si>
  <si>
    <t>Cooperative Extension and Agricultural Research Services</t>
  </si>
  <si>
    <t>Virginia Commonwealth University</t>
  </si>
  <si>
    <t>Virginia Museum of Fine Arts</t>
  </si>
  <si>
    <t>Frontier Culture Museum of Virginia</t>
  </si>
  <si>
    <t>Richard Bland College</t>
  </si>
  <si>
    <t>Christopher Newport University</t>
  </si>
  <si>
    <t>Online Virginia Network Authority</t>
  </si>
  <si>
    <t>State Council of Higher Education for Virginia</t>
  </si>
  <si>
    <t>University of Virginia's College at Wise</t>
  </si>
  <si>
    <t>George Mason University</t>
  </si>
  <si>
    <t>Virginia Community College System</t>
  </si>
  <si>
    <t>Virginia Community College System-Central Office</t>
  </si>
  <si>
    <t>Department for Aging and Rehabilitative Services</t>
  </si>
  <si>
    <t>Virginia Rehabilitation Center for the Blind and Vision Impaired</t>
  </si>
  <si>
    <t>Virginia Institute of Marine Science</t>
  </si>
  <si>
    <t>Virginia Community College System  - Shared Services Center</t>
  </si>
  <si>
    <t>Eastern Virginia Medical School</t>
  </si>
  <si>
    <t>New River Community College</t>
  </si>
  <si>
    <t>Southside Virginia Community College</t>
  </si>
  <si>
    <t>Paul D. Camp Community College</t>
  </si>
  <si>
    <t xml:space="preserve">Rappahannock Community College </t>
  </si>
  <si>
    <t>Danville Community College</t>
  </si>
  <si>
    <t>Northern Virginia Community College</t>
  </si>
  <si>
    <t>Piedmont Virginia Community College</t>
  </si>
  <si>
    <t>J. Sargeant Reynolds Community College</t>
  </si>
  <si>
    <t>Eastern Shore Community College</t>
  </si>
  <si>
    <t>Patrick and Henry Community College</t>
  </si>
  <si>
    <t>Virginia Western Community College</t>
  </si>
  <si>
    <t>Mountain Gateway Community College</t>
  </si>
  <si>
    <t>Wytheville Community College</t>
  </si>
  <si>
    <t>Brightpoint Community College</t>
  </si>
  <si>
    <t>Blue Ridge Community College</t>
  </si>
  <si>
    <t>Central Virginia Community College</t>
  </si>
  <si>
    <t>Virginia Peninsula Community College</t>
  </si>
  <si>
    <t>Southwest Virginia Community College</t>
  </si>
  <si>
    <t>Tidewater Community College</t>
  </si>
  <si>
    <t>Virginia Highlands Community College</t>
  </si>
  <si>
    <t xml:space="preserve">Germanna Community College </t>
  </si>
  <si>
    <t>Laurel Ridge Community College</t>
  </si>
  <si>
    <t>Mountain Empire Community College</t>
  </si>
  <si>
    <t>Department of Agriculture and Consumer Services</t>
  </si>
  <si>
    <t>Agricultural Council</t>
  </si>
  <si>
    <t>Virginia Innovation Partnership Authority</t>
  </si>
  <si>
    <t>Virginia Economic Development Partnership</t>
  </si>
  <si>
    <t>Economic Development Incentive Payments</t>
  </si>
  <si>
    <t>Virginia Tourism Authority</t>
  </si>
  <si>
    <t>Virginia-Israel Advisory Board</t>
  </si>
  <si>
    <t>Department of Small Business and Supplier Diversity</t>
  </si>
  <si>
    <t>Fort Monroe Authority</t>
  </si>
  <si>
    <t>Jamestown-Yorktown Commemorations</t>
  </si>
  <si>
    <t>Marine Resources Commission</t>
  </si>
  <si>
    <t>Department of Wildlife Resources</t>
  </si>
  <si>
    <t>Virginia Racing Commission</t>
  </si>
  <si>
    <t>Virginia Port Authority</t>
  </si>
  <si>
    <t>Department of Energy</t>
  </si>
  <si>
    <t>Department of Forestry</t>
  </si>
  <si>
    <t>Commission on the Virginia Alcohol Safety Action Program</t>
  </si>
  <si>
    <t>Gunston Hall</t>
  </si>
  <si>
    <t>Department of Historic Resources</t>
  </si>
  <si>
    <t>Jamestown-Yorktown Foundation</t>
  </si>
  <si>
    <t>Department of Environmental Quality</t>
  </si>
  <si>
    <t>Secretary of Veterans and Defense Affairs</t>
  </si>
  <si>
    <t>Department of Transportation</t>
  </si>
  <si>
    <t>Department of Transportation Transfer Payments</t>
  </si>
  <si>
    <t>Department of Rail and Public Transportation</t>
  </si>
  <si>
    <t>Motor Vehicle Dealer Board</t>
  </si>
  <si>
    <t>Virginia Commercial Space Flight Authority</t>
  </si>
  <si>
    <t>Virginia Passenger Rail Authority</t>
  </si>
  <si>
    <t>Department of Motor Vehicles Transfer Payments</t>
  </si>
  <si>
    <t>Department of Health</t>
  </si>
  <si>
    <t>Department of Medical Assistance Services</t>
  </si>
  <si>
    <t>Virginia Board for People with Disabilities</t>
  </si>
  <si>
    <t>Department of Corrections--Central Administration</t>
  </si>
  <si>
    <t>Department for the Blind and Vision Impaired</t>
  </si>
  <si>
    <t>Central State Hospital</t>
  </si>
  <si>
    <t>Eastern State Hospital</t>
  </si>
  <si>
    <t>Southwestern Virginia Mental Health Institute</t>
  </si>
  <si>
    <t>Western State Hospital</t>
  </si>
  <si>
    <t>Central Virginia Training Center</t>
  </si>
  <si>
    <t>Commonwealth Center for Children and Adolescents</t>
  </si>
  <si>
    <t>Powhatan Correctional Center</t>
  </si>
  <si>
    <t>Virginia Correctional Enterprises</t>
  </si>
  <si>
    <t>Virginia Correctional Center for Women</t>
  </si>
  <si>
    <t>Southampton Correctional Center</t>
  </si>
  <si>
    <t>Bland Correctional Center</t>
  </si>
  <si>
    <t>James River Correctional Center</t>
  </si>
  <si>
    <t>Department of Behavioral Health and Developmental Services</t>
  </si>
  <si>
    <t>State Farm Enterprise Unit</t>
  </si>
  <si>
    <t>Southeastern Virginia Training Center</t>
  </si>
  <si>
    <t>Catawba Hospital</t>
  </si>
  <si>
    <t>Northern Virginia Mental Health Institute</t>
  </si>
  <si>
    <t>Piedmont Geriatric Hospital</t>
  </si>
  <si>
    <t>Brunswick Correctional Center</t>
  </si>
  <si>
    <t>Sussex One State Prison</t>
  </si>
  <si>
    <t>Sussex Two State Prison</t>
  </si>
  <si>
    <t>Wallens Ridge State Prison</t>
  </si>
  <si>
    <t>St. Brides Correctional Center</t>
  </si>
  <si>
    <t>Southern Virginia Mental Health Institute</t>
  </si>
  <si>
    <t>Red Onion State Prison</t>
  </si>
  <si>
    <t>Corrections--Employee Relations and Training</t>
  </si>
  <si>
    <t>Fluvanna Correctional Center for Women</t>
  </si>
  <si>
    <t>Nottoway Correctional Center</t>
  </si>
  <si>
    <t>Marion Correctional Center</t>
  </si>
  <si>
    <t>Hiram Davis Medical Center</t>
  </si>
  <si>
    <t>Buckingham Correctional Center</t>
  </si>
  <si>
    <t>Department for the Deaf and Hard-Of-Hearing</t>
  </si>
  <si>
    <t>State Farm Complex</t>
  </si>
  <si>
    <t>Deerfield Correctional Center</t>
  </si>
  <si>
    <t>Augusta Correctional Center</t>
  </si>
  <si>
    <t>Department of Corrections--Division of Institutions</t>
  </si>
  <si>
    <t>Western Region Correctional Field Units</t>
  </si>
  <si>
    <t>Central Region Correctional Field Units</t>
  </si>
  <si>
    <t>Baskerville Correctional Center</t>
  </si>
  <si>
    <t>Department of Social Services</t>
  </si>
  <si>
    <t>Virginia Parole Board</t>
  </si>
  <si>
    <t>Division of Community Corrections</t>
  </si>
  <si>
    <t>Keen Mountain Correctional Center</t>
  </si>
  <si>
    <t>Greensville Correctional Center</t>
  </si>
  <si>
    <t>Dillwyn Correctional Center</t>
  </si>
  <si>
    <t>Indian Creek Correctional Center</t>
  </si>
  <si>
    <t>Haynesville Correctional Center</t>
  </si>
  <si>
    <t>Coffeewood Correctional Center</t>
  </si>
  <si>
    <t>Lunenburg Correctional Center</t>
  </si>
  <si>
    <t>Pocahontas State Correctional Center</t>
  </si>
  <si>
    <t>Green Rock Correctional Center</t>
  </si>
  <si>
    <t>Department of Juvenile Justice</t>
  </si>
  <si>
    <t>Department of Forensic Science</t>
  </si>
  <si>
    <t>Sussex I and II State Prisons Complex</t>
  </si>
  <si>
    <t>River North Correctional Center</t>
  </si>
  <si>
    <t>Culpeper Correctional Facility for Women</t>
  </si>
  <si>
    <t>Grants to Localities</t>
  </si>
  <si>
    <t>Mental Health Treatment Centers</t>
  </si>
  <si>
    <t>Intellectual Disabilities Training Centers</t>
  </si>
  <si>
    <t>Virginia Center for Behavioral Rehabilitation</t>
  </si>
  <si>
    <t>Department of Corrections--Institutions</t>
  </si>
  <si>
    <t>Department of Corrections</t>
  </si>
  <si>
    <t>Capitol Square Preservation Council</t>
  </si>
  <si>
    <t>Virginia Freedom of Information Advisory Council</t>
  </si>
  <si>
    <t>Citizens' Advisory Council on Furnishing and Interpreting the Executive Mansion</t>
  </si>
  <si>
    <t>Virginia Commission on Youth</t>
  </si>
  <si>
    <t>Virginia Housing Commission</t>
  </si>
  <si>
    <t>Department of Aviation</t>
  </si>
  <si>
    <t>Chesapeake Bay Commission</t>
  </si>
  <si>
    <t>Joint Commission on Health Care</t>
  </si>
  <si>
    <t>Dr. Martin Luther King, Jr. Memorial Commission</t>
  </si>
  <si>
    <t>Joint Commission on Technology and Science</t>
  </si>
  <si>
    <t>Indigent Defense Commission</t>
  </si>
  <si>
    <t>Tobacco Region Revitalization Commission</t>
  </si>
  <si>
    <t>Virginia Foundation for Healthy Youth</t>
  </si>
  <si>
    <t>Opioid Abatement Authority</t>
  </si>
  <si>
    <t>Brown v. Board of Education Scholarship Committee</t>
  </si>
  <si>
    <t>Virginia World War I and World War II Commemoration Commission</t>
  </si>
  <si>
    <t>Virginia Conflict of Interest and Ethics Advisory Council</t>
  </si>
  <si>
    <t>Commission on the May 31, 2019 Virginia Beach Mass Shooting</t>
  </si>
  <si>
    <t>Commission to Study Slavery and Subsequent De Jure and De Facto Racial and Economic Discrimination Against African Americans</t>
  </si>
  <si>
    <t>Behavioral Health Commission</t>
  </si>
  <si>
    <t>Institute for Advanced Learning and Research</t>
  </si>
  <si>
    <t>Puller Veterans Care Center</t>
  </si>
  <si>
    <t>Jones and Cabacoy Veterans Care Center</t>
  </si>
  <si>
    <t>Department of Veterans Services</t>
  </si>
  <si>
    <t>Veterans Services Foundation</t>
  </si>
  <si>
    <t>Interstate Organization Contributions</t>
  </si>
  <si>
    <t>Sitter &amp; Barfoot Veterans Care Center</t>
  </si>
  <si>
    <t>Roanoke Higher Education Authority</t>
  </si>
  <si>
    <t>Southeastern Universities Research Association Doing Business for Jefferson Science Associates, LLC</t>
  </si>
  <si>
    <t>Southern Virginia Higher Education Center</t>
  </si>
  <si>
    <t>New College Institute</t>
  </si>
  <si>
    <t>Virginia College Building Authority</t>
  </si>
  <si>
    <t>Virginia Museum of Natural History</t>
  </si>
  <si>
    <t>Southwest Virginia Higher Education Center</t>
  </si>
  <si>
    <t>Commonwealth's Attorneys' Services Council</t>
  </si>
  <si>
    <t>Department of Fire Programs</t>
  </si>
  <si>
    <t>Division of Capitol Police</t>
  </si>
  <si>
    <t>Virginia Cannabis Control Authority</t>
  </si>
  <si>
    <t xml:space="preserve">Department of Treasury - Trust Funds </t>
  </si>
  <si>
    <t xml:space="preserve">Department of Treasury - Statewide Activities  </t>
  </si>
  <si>
    <t>Department of Accounts-Statewide Activities</t>
  </si>
  <si>
    <t>Department of Accounts - City/County Treasurers</t>
  </si>
  <si>
    <t>Virginia Alcoholic Beverage Control Authority</t>
  </si>
  <si>
    <t>Commission on Electric Utility Regulation</t>
  </si>
  <si>
    <t>Virginia Bicentennial of the American War of 1812 Commission</t>
  </si>
  <si>
    <t xml:space="preserve">Based on the reconciliation on Part B of this form, I certify that the travel advance balance per our agency and Cardinal records is in agreement with Account 131050, Cardinal Trial Balance Final Close report for the fiscal year ended June 30, 2024.  These balances are hereby certified by fund as follows:    
</t>
  </si>
  <si>
    <t>Balance per Account 131050, Cardinal Trial Balance Final Close report (total of all funds) for the year ended June 30, 2024.</t>
  </si>
  <si>
    <t>Please complete Part A and B of this attachment and return to Department of Accounts via electronic mail by 5:00 p.m. on Friday, August 30, 2024.</t>
  </si>
  <si>
    <t>Davis &amp; McDaniel Veterans Care Center</t>
  </si>
  <si>
    <t>Lawrenceville Correctional Center</t>
  </si>
  <si>
    <t>American Revolution 250 Commission</t>
  </si>
  <si>
    <t>Treasury Construction Financing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</si>
</sst>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164" formatCode="[$-409]mmmm\ d\,\ yyyy;@"/>
    <numFmt numFmtId="165" formatCode="mm/dd/yy;@"/>
    <numFmt numFmtId="166" formatCode="mm/dd/yyyy"/>
    <numFmt numFmtId="167" formatCode="[&lt;=9999999]###\-####;\(###\)\ ###\-####"/>
    <numFmt numFmtId="168" formatCode="00000"/>
  </numFmts>
  <fonts count="36" x14ac:knownFonts="1">
    <font>
      <sz val="10"/>
      <name val="Arial"/>
    </font>
    <font>
      <sz val="11"/>
      <color theme="1"/>
      <name val="Calibri"/>
      <family val="2"/>
      <scheme val="minor"/>
    </font>
    <font>
      <sz val="10"/>
      <name val="Arial"/>
      <family val="2"/>
    </font>
    <font>
      <sz val="8"/>
      <name val="Arial"/>
      <family val="2"/>
    </font>
    <font>
      <b/>
      <sz val="10"/>
      <name val="Arial"/>
      <family val="2"/>
    </font>
    <font>
      <sz val="10"/>
      <name val="Arial"/>
      <family val="2"/>
    </font>
    <font>
      <u/>
      <sz val="10"/>
      <color indexed="12"/>
      <name val="Arial"/>
      <family val="2"/>
    </font>
    <font>
      <sz val="9"/>
      <name val="Arial"/>
      <family val="2"/>
    </font>
    <font>
      <sz val="9"/>
      <name val="Lucida Calligraphy"/>
      <family val="4"/>
    </font>
    <font>
      <sz val="9"/>
      <name val="Arial"/>
      <family val="2"/>
    </font>
    <font>
      <sz val="8"/>
      <color indexed="81"/>
      <name val="Tahoma"/>
      <family val="2"/>
    </font>
    <font>
      <sz val="11"/>
      <name val="Magneto"/>
      <family val="5"/>
    </font>
    <font>
      <b/>
      <sz val="9"/>
      <name val="Arial"/>
      <family val="2"/>
    </font>
    <font>
      <u/>
      <sz val="9"/>
      <name val="Arial"/>
      <family val="2"/>
    </font>
    <font>
      <sz val="9"/>
      <color indexed="10"/>
      <name val="Arial"/>
      <family val="2"/>
    </font>
    <font>
      <sz val="9"/>
      <color indexed="81"/>
      <name val="Tahoma"/>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70C0"/>
      <name val="Calibri"/>
      <family val="2"/>
      <scheme val="minor"/>
    </font>
    <font>
      <sz val="11"/>
      <name val="Calibri"/>
      <family val="2"/>
      <scheme val="minor"/>
    </font>
  </fonts>
  <fills count="3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44" fontId="2" fillId="0" borderId="0" applyFont="0" applyFill="0" applyBorder="0" applyAlignment="0" applyProtection="0"/>
    <xf numFmtId="0" fontId="6"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1" fillId="0" borderId="0"/>
    <xf numFmtId="0" fontId="1" fillId="10" borderId="14" applyNumberFormat="0" applyFont="0" applyAlignment="0" applyProtection="0"/>
    <xf numFmtId="0" fontId="16" fillId="0" borderId="0"/>
  </cellStyleXfs>
  <cellXfs count="101">
    <xf numFmtId="0" fontId="0" fillId="0" borderId="0" xfId="0"/>
    <xf numFmtId="0" fontId="4" fillId="2" borderId="0" xfId="0" applyFont="1" applyFill="1"/>
    <xf numFmtId="0" fontId="0" fillId="2" borderId="0" xfId="0" applyFill="1"/>
    <xf numFmtId="0" fontId="0" fillId="2" borderId="0" xfId="0" applyFill="1" applyAlignment="1">
      <alignment horizontal="left" vertical="center" wrapText="1"/>
    </xf>
    <xf numFmtId="0" fontId="0" fillId="2" borderId="0" xfId="0" applyFill="1" applyAlignment="1">
      <alignment horizontal="left"/>
    </xf>
    <xf numFmtId="0" fontId="8" fillId="3" borderId="1" xfId="0" applyFont="1" applyFill="1" applyBorder="1" applyAlignment="1" applyProtection="1">
      <alignment vertical="center" wrapText="1"/>
      <protection locked="0"/>
    </xf>
    <xf numFmtId="0" fontId="7" fillId="2" borderId="0" xfId="0" applyFont="1" applyFill="1" applyAlignment="1">
      <alignment horizontal="left" vertical="center" wrapText="1"/>
    </xf>
    <xf numFmtId="0" fontId="7" fillId="2" borderId="0" xfId="0" applyFont="1" applyFill="1"/>
    <xf numFmtId="39" fontId="7" fillId="2" borderId="0" xfId="0" applyNumberFormat="1" applyFont="1" applyFill="1"/>
    <xf numFmtId="2" fontId="4" fillId="2" borderId="2" xfId="0" applyNumberFormat="1" applyFont="1" applyFill="1" applyBorder="1" applyAlignment="1">
      <alignment horizontal="center" wrapText="1"/>
    </xf>
    <xf numFmtId="2" fontId="4" fillId="2" borderId="0" xfId="0" applyNumberFormat="1" applyFont="1" applyFill="1" applyAlignment="1">
      <alignment wrapText="1"/>
    </xf>
    <xf numFmtId="165" fontId="4" fillId="2" borderId="2" xfId="0" applyNumberFormat="1" applyFont="1" applyFill="1" applyBorder="1" applyAlignment="1">
      <alignment horizontal="center" wrapText="1"/>
    </xf>
    <xf numFmtId="49" fontId="0" fillId="2" borderId="0" xfId="0" applyNumberFormat="1" applyFill="1"/>
    <xf numFmtId="39" fontId="0" fillId="2" borderId="0" xfId="0" applyNumberFormat="1" applyFill="1"/>
    <xf numFmtId="7" fontId="0" fillId="2" borderId="0" xfId="1" applyNumberFormat="1" applyFont="1" applyFill="1" applyProtection="1"/>
    <xf numFmtId="0" fontId="4" fillId="2" borderId="2" xfId="0" applyFont="1" applyFill="1" applyBorder="1" applyAlignment="1">
      <alignment horizontal="center" wrapText="1"/>
    </xf>
    <xf numFmtId="0" fontId="4" fillId="2" borderId="0" xfId="0" applyFont="1" applyFill="1" applyAlignment="1">
      <alignment wrapText="1"/>
    </xf>
    <xf numFmtId="39" fontId="4" fillId="2" borderId="2" xfId="0" applyNumberFormat="1" applyFont="1" applyFill="1" applyBorder="1" applyAlignment="1">
      <alignment horizontal="center" wrapText="1"/>
    </xf>
    <xf numFmtId="165" fontId="0" fillId="2" borderId="0" xfId="0" applyNumberFormat="1" applyFill="1" applyAlignment="1">
      <alignment horizontal="right"/>
    </xf>
    <xf numFmtId="165" fontId="0" fillId="2" borderId="0" xfId="0" applyNumberFormat="1" applyFill="1" applyAlignment="1">
      <alignment horizontal="right" wrapText="1"/>
    </xf>
    <xf numFmtId="39" fontId="0" fillId="2" borderId="0" xfId="0" applyNumberFormat="1" applyFill="1" applyAlignment="1">
      <alignment horizontal="right"/>
    </xf>
    <xf numFmtId="165" fontId="0" fillId="2" borderId="0" xfId="0" applyNumberFormat="1" applyFill="1" applyAlignment="1">
      <alignment horizontal="left"/>
    </xf>
    <xf numFmtId="44" fontId="7" fillId="0" borderId="0" xfId="1" applyFont="1" applyFill="1" applyAlignment="1" applyProtection="1"/>
    <xf numFmtId="7" fontId="7" fillId="2" borderId="0" xfId="1" applyNumberFormat="1" applyFont="1" applyFill="1" applyAlignment="1" applyProtection="1"/>
    <xf numFmtId="44" fontId="7" fillId="2" borderId="0" xfId="1" applyFont="1" applyFill="1" applyAlignment="1" applyProtection="1"/>
    <xf numFmtId="39" fontId="7" fillId="2" borderId="0" xfId="0" applyNumberFormat="1" applyFont="1" applyFill="1" applyProtection="1">
      <protection locked="0"/>
    </xf>
    <xf numFmtId="7" fontId="0" fillId="2" borderId="3" xfId="1" applyNumberFormat="1" applyFont="1" applyFill="1" applyBorder="1" applyProtection="1"/>
    <xf numFmtId="49" fontId="7" fillId="3" borderId="2" xfId="0" applyNumberFormat="1" applyFont="1" applyFill="1" applyBorder="1" applyProtection="1">
      <protection locked="0"/>
    </xf>
    <xf numFmtId="166" fontId="7" fillId="3" borderId="2" xfId="0" applyNumberFormat="1" applyFont="1" applyFill="1" applyBorder="1" applyAlignment="1" applyProtection="1">
      <alignment horizontal="center"/>
      <protection locked="0"/>
    </xf>
    <xf numFmtId="39" fontId="7" fillId="3" borderId="2" xfId="0" applyNumberFormat="1" applyFont="1" applyFill="1" applyBorder="1" applyAlignment="1" applyProtection="1">
      <alignment horizontal="right"/>
      <protection locked="0"/>
    </xf>
    <xf numFmtId="49" fontId="7" fillId="3" borderId="2" xfId="0" applyNumberFormat="1" applyFont="1" applyFill="1" applyBorder="1" applyAlignment="1" applyProtection="1">
      <alignment horizontal="left"/>
      <protection locked="0"/>
    </xf>
    <xf numFmtId="49" fontId="4" fillId="2" borderId="0" xfId="0" applyNumberFormat="1" applyFont="1" applyFill="1"/>
    <xf numFmtId="0" fontId="7" fillId="3" borderId="2" xfId="0" applyFont="1" applyFill="1" applyBorder="1" applyAlignment="1" applyProtection="1">
      <alignment horizontal="left" wrapText="1"/>
      <protection locked="0"/>
    </xf>
    <xf numFmtId="7" fontId="7" fillId="2" borderId="0" xfId="0" applyNumberFormat="1" applyFont="1" applyFill="1" applyAlignment="1">
      <alignment horizontal="right"/>
    </xf>
    <xf numFmtId="7" fontId="7" fillId="2" borderId="3" xfId="0" applyNumberFormat="1" applyFont="1" applyFill="1" applyBorder="1" applyAlignment="1">
      <alignment horizontal="right"/>
    </xf>
    <xf numFmtId="7" fontId="9" fillId="2" borderId="0" xfId="0" applyNumberFormat="1" applyFont="1" applyFill="1"/>
    <xf numFmtId="0" fontId="4" fillId="2" borderId="2" xfId="0" applyFont="1" applyFill="1" applyBorder="1" applyAlignment="1">
      <alignment horizontal="center" vertical="center" wrapText="1"/>
    </xf>
    <xf numFmtId="49" fontId="7" fillId="3" borderId="2" xfId="0" applyNumberFormat="1" applyFont="1" applyFill="1" applyBorder="1" applyAlignment="1" applyProtection="1">
      <alignment vertical="center" wrapText="1"/>
      <protection locked="0"/>
    </xf>
    <xf numFmtId="49" fontId="7" fillId="3" borderId="2" xfId="0" applyNumberFormat="1" applyFont="1" applyFill="1" applyBorder="1" applyAlignment="1" applyProtection="1">
      <alignment horizontal="left" vertical="center" wrapText="1"/>
      <protection locked="0"/>
    </xf>
    <xf numFmtId="39" fontId="9" fillId="3" borderId="2" xfId="0" applyNumberFormat="1" applyFont="1" applyFill="1" applyBorder="1" applyAlignment="1" applyProtection="1">
      <alignment horizontal="right"/>
      <protection locked="0"/>
    </xf>
    <xf numFmtId="7" fontId="7" fillId="2" borderId="0" xfId="0" applyNumberFormat="1" applyFont="1" applyFill="1"/>
    <xf numFmtId="7" fontId="7" fillId="2" borderId="2" xfId="0" applyNumberFormat="1" applyFont="1" applyFill="1" applyBorder="1"/>
    <xf numFmtId="0" fontId="11" fillId="3" borderId="1" xfId="0" applyFont="1" applyFill="1" applyBorder="1" applyAlignment="1" applyProtection="1">
      <alignment vertical="center" wrapText="1"/>
      <protection locked="0"/>
    </xf>
    <xf numFmtId="0" fontId="12" fillId="2" borderId="0" xfId="0" applyFont="1" applyFill="1"/>
    <xf numFmtId="0" fontId="13" fillId="2" borderId="0" xfId="0" applyFont="1" applyFill="1" applyAlignment="1">
      <alignment horizontal="center" wrapText="1"/>
    </xf>
    <xf numFmtId="0" fontId="13" fillId="2" borderId="0" xfId="0" applyFont="1" applyFill="1" applyAlignment="1">
      <alignment horizontal="center"/>
    </xf>
    <xf numFmtId="0" fontId="13" fillId="2" borderId="0" xfId="0" applyFont="1" applyFill="1"/>
    <xf numFmtId="0" fontId="7" fillId="2" borderId="0" xfId="0" applyFont="1" applyFill="1" applyAlignment="1">
      <alignment horizontal="center" vertical="center" wrapText="1"/>
    </xf>
    <xf numFmtId="0" fontId="7" fillId="2" borderId="0" xfId="0" applyFont="1" applyFill="1" applyAlignment="1">
      <alignment vertical="center" wrapText="1"/>
    </xf>
    <xf numFmtId="0" fontId="7" fillId="3" borderId="4" xfId="0" applyFont="1" applyFill="1" applyBorder="1" applyAlignment="1" applyProtection="1">
      <alignment horizontal="left" vertical="center" wrapText="1"/>
      <protection locked="0"/>
    </xf>
    <xf numFmtId="0" fontId="7" fillId="3" borderId="4" xfId="0" applyFont="1" applyFill="1" applyBorder="1" applyAlignment="1" applyProtection="1">
      <alignment vertical="center" wrapText="1"/>
      <protection locked="0"/>
    </xf>
    <xf numFmtId="0" fontId="7" fillId="2" borderId="0" xfId="0" applyFont="1" applyFill="1" applyAlignment="1">
      <alignment horizontal="left" vertical="center"/>
    </xf>
    <xf numFmtId="0" fontId="7" fillId="2" borderId="0" xfId="0" applyFont="1" applyFill="1" applyAlignment="1">
      <alignment horizontal="center"/>
    </xf>
    <xf numFmtId="0" fontId="14" fillId="2" borderId="0" xfId="0" applyFont="1" applyFill="1" applyAlignment="1">
      <alignment vertical="top" wrapText="1"/>
    </xf>
    <xf numFmtId="7" fontId="7" fillId="3" borderId="1" xfId="0" applyNumberFormat="1" applyFont="1" applyFill="1" applyBorder="1" applyProtection="1">
      <protection locked="0"/>
    </xf>
    <xf numFmtId="7" fontId="7" fillId="2" borderId="1" xfId="1" applyNumberFormat="1" applyFont="1" applyFill="1" applyBorder="1" applyAlignment="1" applyProtection="1"/>
    <xf numFmtId="7" fontId="7" fillId="2" borderId="1" xfId="0" applyNumberFormat="1" applyFont="1" applyFill="1" applyBorder="1"/>
    <xf numFmtId="164" fontId="5" fillId="3" borderId="1" xfId="0" applyNumberFormat="1" applyFont="1" applyFill="1" applyBorder="1" applyAlignment="1" applyProtection="1">
      <alignment horizontal="left"/>
      <protection locked="0"/>
    </xf>
    <xf numFmtId="7" fontId="7" fillId="0" borderId="1" xfId="0" applyNumberFormat="1" applyFont="1" applyBorder="1"/>
    <xf numFmtId="166" fontId="7" fillId="3" borderId="2" xfId="0" applyNumberFormat="1" applyFont="1" applyFill="1" applyBorder="1" applyAlignment="1" applyProtection="1">
      <alignment horizontal="center" wrapText="1"/>
      <protection locked="0"/>
    </xf>
    <xf numFmtId="168" fontId="7" fillId="3" borderId="5" xfId="0" applyNumberFormat="1" applyFont="1" applyFill="1" applyBorder="1" applyAlignment="1" applyProtection="1">
      <alignment horizontal="center"/>
      <protection locked="0"/>
    </xf>
    <xf numFmtId="0" fontId="33" fillId="0" borderId="0" xfId="0" applyFont="1"/>
    <xf numFmtId="49" fontId="33" fillId="0" borderId="0" xfId="0" applyNumberFormat="1" applyFont="1"/>
    <xf numFmtId="0" fontId="29" fillId="0" borderId="0" xfId="0" applyFont="1"/>
    <xf numFmtId="0" fontId="34" fillId="0" borderId="0" xfId="0" applyFont="1"/>
    <xf numFmtId="0" fontId="0" fillId="0" borderId="1" xfId="0" applyBorder="1" applyAlignment="1">
      <alignment wrapText="1"/>
    </xf>
    <xf numFmtId="0" fontId="35" fillId="0" borderId="0" xfId="0" applyFont="1"/>
    <xf numFmtId="0" fontId="12" fillId="2" borderId="0" xfId="0" applyFont="1" applyFill="1" applyAlignment="1">
      <alignment horizontal="center"/>
    </xf>
    <xf numFmtId="0" fontId="12" fillId="2" borderId="0" xfId="0" applyFont="1" applyFill="1" applyAlignment="1">
      <alignment horizontal="center" wrapText="1"/>
    </xf>
    <xf numFmtId="1" fontId="7" fillId="3" borderId="5" xfId="0" applyNumberFormat="1" applyFont="1" applyFill="1" applyBorder="1" applyAlignment="1" applyProtection="1">
      <alignment horizontal="left"/>
      <protection locked="0"/>
    </xf>
    <xf numFmtId="1" fontId="7" fillId="3" borderId="4" xfId="0" applyNumberFormat="1" applyFont="1" applyFill="1" applyBorder="1" applyAlignment="1" applyProtection="1">
      <alignment horizontal="left"/>
      <protection locked="0"/>
    </xf>
    <xf numFmtId="1" fontId="7" fillId="3" borderId="6" xfId="0" applyNumberFormat="1" applyFont="1" applyFill="1" applyBorder="1" applyAlignment="1" applyProtection="1">
      <alignment horizontal="left"/>
      <protection locked="0"/>
    </xf>
    <xf numFmtId="0" fontId="9" fillId="0" borderId="5" xfId="0" applyFont="1" applyBorder="1" applyAlignment="1">
      <alignment horizontal="left" wrapText="1"/>
    </xf>
    <xf numFmtId="0" fontId="9" fillId="0" borderId="4" xfId="0" applyFont="1" applyBorder="1" applyAlignment="1">
      <alignment horizontal="left" wrapText="1"/>
    </xf>
    <xf numFmtId="0" fontId="9" fillId="0" borderId="6" xfId="0" applyFont="1" applyBorder="1" applyAlignment="1">
      <alignment horizontal="left" wrapText="1"/>
    </xf>
    <xf numFmtId="0" fontId="7" fillId="3" borderId="5" xfId="0" applyFont="1" applyFill="1" applyBorder="1" applyAlignment="1" applyProtection="1">
      <alignment horizontal="left"/>
      <protection locked="0"/>
    </xf>
    <xf numFmtId="0" fontId="7" fillId="3" borderId="4" xfId="0" applyFont="1" applyFill="1" applyBorder="1" applyAlignment="1" applyProtection="1">
      <alignment horizontal="left"/>
      <protection locked="0"/>
    </xf>
    <xf numFmtId="0" fontId="7" fillId="3" borderId="6" xfId="0" applyFont="1" applyFill="1" applyBorder="1" applyAlignment="1" applyProtection="1">
      <alignment horizontal="left"/>
      <protection locked="0"/>
    </xf>
    <xf numFmtId="0" fontId="7" fillId="2" borderId="0" xfId="0" applyFont="1" applyFill="1" applyAlignment="1">
      <alignment horizontal="left" wrapText="1"/>
    </xf>
    <xf numFmtId="0" fontId="7" fillId="0" borderId="4" xfId="0" applyFont="1" applyBorder="1" applyAlignment="1" applyProtection="1">
      <alignment horizontal="left"/>
      <protection locked="0"/>
    </xf>
    <xf numFmtId="0" fontId="7" fillId="0" borderId="6" xfId="0" applyFont="1" applyBorder="1" applyAlignment="1" applyProtection="1">
      <alignment horizontal="left"/>
      <protection locked="0"/>
    </xf>
    <xf numFmtId="167" fontId="7" fillId="3" borderId="5" xfId="0" applyNumberFormat="1" applyFont="1" applyFill="1" applyBorder="1" applyAlignment="1" applyProtection="1">
      <alignment horizontal="left"/>
      <protection locked="0"/>
    </xf>
    <xf numFmtId="167" fontId="7" fillId="0" borderId="4" xfId="0" applyNumberFormat="1" applyFont="1" applyBorder="1" applyAlignment="1" applyProtection="1">
      <alignment horizontal="left"/>
      <protection locked="0"/>
    </xf>
    <xf numFmtId="167" fontId="7" fillId="0" borderId="6" xfId="0" applyNumberFormat="1" applyFont="1" applyBorder="1" applyAlignment="1" applyProtection="1">
      <alignment horizontal="left"/>
      <protection locked="0"/>
    </xf>
    <xf numFmtId="0" fontId="6" fillId="3" borderId="5" xfId="2" applyNumberFormat="1" applyFill="1" applyBorder="1" applyAlignment="1" applyProtection="1">
      <alignment horizontal="left"/>
      <protection locked="0"/>
    </xf>
    <xf numFmtId="0" fontId="7" fillId="2" borderId="5"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0" fillId="0" borderId="5" xfId="0" applyBorder="1" applyAlignment="1">
      <alignment horizontal="left"/>
    </xf>
    <xf numFmtId="0" fontId="0" fillId="0" borderId="4" xfId="0" applyBorder="1" applyAlignment="1">
      <alignment horizontal="left"/>
    </xf>
    <xf numFmtId="0" fontId="0" fillId="0" borderId="6" xfId="0" applyBorder="1" applyAlignment="1">
      <alignment horizontal="left"/>
    </xf>
    <xf numFmtId="0" fontId="0" fillId="0" borderId="5" xfId="0" applyBorder="1" applyAlignment="1">
      <alignment horizontal="left" wrapText="1"/>
    </xf>
    <xf numFmtId="0" fontId="0" fillId="0" borderId="4" xfId="0" applyBorder="1" applyAlignment="1">
      <alignment horizontal="left" wrapText="1"/>
    </xf>
    <xf numFmtId="0" fontId="0" fillId="0" borderId="6" xfId="0" applyBorder="1" applyAlignment="1">
      <alignment horizontal="left" wrapText="1"/>
    </xf>
    <xf numFmtId="0" fontId="4" fillId="2" borderId="0" xfId="0" applyFont="1" applyFill="1" applyAlignment="1">
      <alignment horizontal="center"/>
    </xf>
    <xf numFmtId="167" fontId="0" fillId="0" borderId="5" xfId="0" applyNumberFormat="1" applyBorder="1" applyAlignment="1">
      <alignment horizontal="left"/>
    </xf>
    <xf numFmtId="167" fontId="0" fillId="0" borderId="4" xfId="0" applyNumberFormat="1" applyBorder="1" applyAlignment="1">
      <alignment horizontal="left"/>
    </xf>
    <xf numFmtId="167" fontId="0" fillId="0" borderId="6" xfId="0" applyNumberFormat="1" applyBorder="1" applyAlignment="1">
      <alignment horizontal="left"/>
    </xf>
  </cellXfs>
  <cellStyles count="46">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urrency" xfId="1" builtinId="4"/>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 2" xfId="45" xr:uid="{00000000-0005-0000-0000-000027000000}"/>
    <cellStyle name="Normal 3" xfId="43" xr:uid="{00000000-0005-0000-0000-000028000000}"/>
    <cellStyle name="Note 2" xfId="44" xr:uid="{00000000-0005-0000-0000-000029000000}"/>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E43"/>
  <sheetViews>
    <sheetView tabSelected="1" zoomScaleNormal="100" zoomScaleSheetLayoutView="100" workbookViewId="0">
      <selection activeCell="B4" sqref="B4:E4"/>
    </sheetView>
  </sheetViews>
  <sheetFormatPr defaultColWidth="9.140625" defaultRowHeight="12" x14ac:dyDescent="0.2"/>
  <cols>
    <col min="1" max="1" width="20.28515625" style="7" customWidth="1"/>
    <col min="2" max="2" width="22.7109375" style="7" customWidth="1"/>
    <col min="3" max="3" width="21.85546875" style="7" customWidth="1"/>
    <col min="4" max="4" width="14" style="7" customWidth="1"/>
    <col min="5" max="5" width="26" style="7" customWidth="1"/>
    <col min="6" max="16384" width="9.140625" style="7"/>
  </cols>
  <sheetData>
    <row r="1" spans="1:5" x14ac:dyDescent="0.2">
      <c r="A1" s="67" t="s">
        <v>43</v>
      </c>
      <c r="B1" s="67"/>
      <c r="C1" s="67"/>
      <c r="D1" s="67"/>
      <c r="E1" s="67"/>
    </row>
    <row r="2" spans="1:5" x14ac:dyDescent="0.2">
      <c r="A2" s="68" t="s">
        <v>37</v>
      </c>
      <c r="B2" s="68"/>
      <c r="C2" s="68"/>
      <c r="D2" s="68"/>
      <c r="E2" s="68"/>
    </row>
    <row r="4" spans="1:5" x14ac:dyDescent="0.2">
      <c r="A4" s="43" t="s">
        <v>1</v>
      </c>
      <c r="B4" s="69"/>
      <c r="C4" s="70"/>
      <c r="D4" s="70"/>
      <c r="E4" s="71"/>
    </row>
    <row r="5" spans="1:5" ht="24" customHeight="1" x14ac:dyDescent="0.2">
      <c r="A5" s="43" t="s">
        <v>0</v>
      </c>
      <c r="B5" s="72" t="str">
        <f>IF(ISNA(VLOOKUP(B4,Agency!$A$2:$B$300,2,FALSE)),"",(VLOOKUP(B4,Agency!$A$2:$B$300,2,FALSE)))</f>
        <v/>
      </c>
      <c r="C5" s="73"/>
      <c r="D5" s="73"/>
      <c r="E5" s="74"/>
    </row>
    <row r="6" spans="1:5" x14ac:dyDescent="0.2">
      <c r="A6" s="43" t="s">
        <v>7</v>
      </c>
      <c r="B6" s="75"/>
      <c r="C6" s="76"/>
      <c r="D6" s="76"/>
      <c r="E6" s="77"/>
    </row>
    <row r="7" spans="1:5" x14ac:dyDescent="0.2">
      <c r="A7" s="43" t="s">
        <v>8</v>
      </c>
      <c r="B7" s="75"/>
      <c r="C7" s="79"/>
      <c r="D7" s="79"/>
      <c r="E7" s="80"/>
    </row>
    <row r="8" spans="1:5" x14ac:dyDescent="0.2">
      <c r="A8" s="43" t="s">
        <v>9</v>
      </c>
      <c r="B8" s="81"/>
      <c r="C8" s="82"/>
      <c r="D8" s="82"/>
      <c r="E8" s="83"/>
    </row>
    <row r="9" spans="1:5" ht="12.75" x14ac:dyDescent="0.2">
      <c r="A9" s="43" t="s">
        <v>10</v>
      </c>
      <c r="B9" s="84"/>
      <c r="C9" s="79"/>
      <c r="D9" s="79"/>
      <c r="E9" s="80"/>
    </row>
    <row r="11" spans="1:5" ht="26.25" customHeight="1" x14ac:dyDescent="0.2">
      <c r="A11" s="85" t="s">
        <v>317</v>
      </c>
      <c r="B11" s="86"/>
      <c r="C11" s="86"/>
      <c r="D11" s="86"/>
      <c r="E11" s="87"/>
    </row>
    <row r="13" spans="1:5" x14ac:dyDescent="0.2">
      <c r="A13" s="67" t="s">
        <v>36</v>
      </c>
      <c r="B13" s="67"/>
      <c r="C13" s="67"/>
      <c r="D13" s="67"/>
      <c r="E13" s="67"/>
    </row>
    <row r="15" spans="1:5" x14ac:dyDescent="0.2">
      <c r="A15" s="7" t="s">
        <v>2</v>
      </c>
    </row>
    <row r="17" spans="1:5" ht="47.25" customHeight="1" x14ac:dyDescent="0.2">
      <c r="A17" s="88" t="s">
        <v>315</v>
      </c>
      <c r="B17" s="88"/>
      <c r="C17" s="88"/>
      <c r="D17" s="88"/>
      <c r="E17" s="88"/>
    </row>
    <row r="19" spans="1:5" ht="12.75" customHeight="1" x14ac:dyDescent="0.2">
      <c r="B19" s="44" t="s">
        <v>40</v>
      </c>
      <c r="C19" s="45" t="s">
        <v>3</v>
      </c>
    </row>
    <row r="20" spans="1:5" ht="12.75" customHeight="1" x14ac:dyDescent="0.2">
      <c r="B20" s="44"/>
      <c r="C20" s="46"/>
      <c r="D20" s="46"/>
    </row>
    <row r="21" spans="1:5" x14ac:dyDescent="0.2">
      <c r="B21" s="60"/>
      <c r="C21" s="29"/>
      <c r="D21" s="8"/>
    </row>
    <row r="22" spans="1:5" x14ac:dyDescent="0.2">
      <c r="B22" s="60"/>
      <c r="C22" s="29"/>
      <c r="D22" s="8"/>
    </row>
    <row r="23" spans="1:5" x14ac:dyDescent="0.2">
      <c r="B23" s="60"/>
      <c r="C23" s="29"/>
      <c r="D23" s="8"/>
    </row>
    <row r="24" spans="1:5" x14ac:dyDescent="0.2">
      <c r="B24" s="60"/>
      <c r="C24" s="29"/>
      <c r="D24" s="8"/>
    </row>
    <row r="25" spans="1:5" x14ac:dyDescent="0.2">
      <c r="B25" s="60"/>
      <c r="C25" s="29"/>
      <c r="D25" s="8"/>
    </row>
    <row r="26" spans="1:5" x14ac:dyDescent="0.2">
      <c r="B26" s="60"/>
      <c r="C26" s="29"/>
      <c r="D26" s="8"/>
    </row>
    <row r="27" spans="1:5" x14ac:dyDescent="0.2">
      <c r="B27" s="60"/>
      <c r="C27" s="29"/>
      <c r="D27" s="8"/>
    </row>
    <row r="28" spans="1:5" x14ac:dyDescent="0.2">
      <c r="B28" s="60"/>
      <c r="C28" s="29"/>
      <c r="D28" s="8"/>
    </row>
    <row r="30" spans="1:5" x14ac:dyDescent="0.2">
      <c r="B30" s="43" t="s">
        <v>4</v>
      </c>
      <c r="C30" s="41">
        <f>SUM(C21:C28)</f>
        <v>0</v>
      </c>
      <c r="D30" s="40"/>
    </row>
    <row r="32" spans="1:5" ht="25.5" customHeight="1" x14ac:dyDescent="0.2">
      <c r="A32" s="78" t="s">
        <v>35</v>
      </c>
      <c r="B32" s="78"/>
      <c r="C32" s="78"/>
      <c r="D32" s="78"/>
      <c r="E32" s="78"/>
    </row>
    <row r="35" spans="1:5" s="48" customFormat="1" ht="15.75" x14ac:dyDescent="0.2">
      <c r="A35" s="6" t="s">
        <v>12</v>
      </c>
      <c r="B35" s="5"/>
      <c r="C35" s="47"/>
      <c r="D35" s="48" t="s">
        <v>13</v>
      </c>
      <c r="E35" s="42"/>
    </row>
    <row r="36" spans="1:5" s="48" customFormat="1" x14ac:dyDescent="0.2">
      <c r="A36" s="48" t="s">
        <v>5</v>
      </c>
      <c r="B36" s="49"/>
      <c r="C36" s="47"/>
      <c r="D36" s="48" t="s">
        <v>5</v>
      </c>
      <c r="E36" s="50"/>
    </row>
    <row r="37" spans="1:5" ht="9.75" customHeight="1" x14ac:dyDescent="0.2">
      <c r="A37" s="51"/>
      <c r="C37" s="52"/>
    </row>
    <row r="38" spans="1:5" ht="19.5" customHeight="1" x14ac:dyDescent="0.2">
      <c r="A38" s="7" t="s">
        <v>6</v>
      </c>
      <c r="B38" s="57"/>
      <c r="D38" s="7" t="s">
        <v>6</v>
      </c>
      <c r="E38" s="57"/>
    </row>
    <row r="39" spans="1:5" x14ac:dyDescent="0.2">
      <c r="B39" s="52"/>
      <c r="C39" s="52"/>
      <c r="D39" s="52"/>
    </row>
    <row r="40" spans="1:5" x14ac:dyDescent="0.2">
      <c r="B40" s="52"/>
      <c r="C40" s="52"/>
      <c r="D40" s="52"/>
    </row>
    <row r="42" spans="1:5" x14ac:dyDescent="0.2">
      <c r="B42" s="52"/>
      <c r="C42" s="52"/>
      <c r="D42" s="52"/>
    </row>
    <row r="43" spans="1:5" x14ac:dyDescent="0.2">
      <c r="B43" s="52"/>
      <c r="C43" s="52"/>
      <c r="D43" s="52"/>
    </row>
  </sheetData>
  <sheetProtection algorithmName="SHA-512" hashValue="MNtc2ohzrag5kSnNWJ5Cjdz1rwN4fv0RbOWqaND2hzta+S4H+6+t0tMRCBzNXya4XpzqGTx/bSzF/voEtzV7KQ==" saltValue="E7155hSYLXitbg0+9cpU7g==" spinCount="100000" sheet="1" insertRows="0" selectLockedCells="1"/>
  <protectedRanges>
    <protectedRange sqref="C30 B4:E9 D21:D28 B35:B36 E35:E36" name="Range1"/>
    <protectedRange sqref="B21:C28" name="Range1_1"/>
    <protectedRange sqref="B38" name="Range1_2"/>
    <protectedRange sqref="E38" name="Range1_2_1"/>
  </protectedRanges>
  <mergeCells count="12">
    <mergeCell ref="A32:E32"/>
    <mergeCell ref="A13:E13"/>
    <mergeCell ref="B7:E7"/>
    <mergeCell ref="B8:E8"/>
    <mergeCell ref="B9:E9"/>
    <mergeCell ref="A11:E11"/>
    <mergeCell ref="A17:E17"/>
    <mergeCell ref="A1:E1"/>
    <mergeCell ref="A2:E2"/>
    <mergeCell ref="B4:E4"/>
    <mergeCell ref="B5:E5"/>
    <mergeCell ref="B6:E6"/>
  </mergeCells>
  <phoneticPr fontId="3" type="noConversion"/>
  <dataValidations count="4">
    <dataValidation type="whole" allowBlank="1" showInputMessage="1" showErrorMessage="1" error="Please enter an agency number between 100 to 999." sqref="B4:E4" xr:uid="{00000000-0002-0000-0000-000000000000}">
      <formula1>100</formula1>
      <formula2>999</formula2>
    </dataValidation>
    <dataValidation type="decimal" allowBlank="1" showInputMessage="1" showErrorMessage="1" error="Enter a Valid Amount." sqref="C21:C28" xr:uid="{00000000-0002-0000-0000-000001000000}">
      <formula1>-1000000000000</formula1>
      <formula2>1000000000000</formula2>
    </dataValidation>
    <dataValidation type="date" allowBlank="1" showInputMessage="1" showErrorMessage="1" error="Must be a date in 2024." sqref="E38 B38" xr:uid="{00000000-0002-0000-0000-000002000000}">
      <formula1>45292</formula1>
      <formula2>45657</formula2>
    </dataValidation>
    <dataValidation type="whole" allowBlank="1" showInputMessage="1" showErrorMessage="1" error="Enter a valid 5-digit Fund." sqref="B21:B28" xr:uid="{00000000-0002-0000-0000-000004000000}">
      <formula1>1000</formula1>
      <formula2>15003</formula2>
    </dataValidation>
  </dataValidations>
  <pageMargins left="0.34" right="0.28000000000000003" top="1" bottom="1" header="0.5" footer="0.5"/>
  <pageSetup scale="9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E53"/>
  <sheetViews>
    <sheetView zoomScaleNormal="100" zoomScaleSheetLayoutView="100" workbookViewId="0">
      <selection activeCell="E14" sqref="E14"/>
    </sheetView>
  </sheetViews>
  <sheetFormatPr defaultColWidth="9.140625" defaultRowHeight="12.75" x14ac:dyDescent="0.2"/>
  <cols>
    <col min="1" max="1" width="22.7109375" style="2" customWidth="1"/>
    <col min="2" max="2" width="24.140625" style="2" customWidth="1"/>
    <col min="3" max="3" width="19.5703125" style="2" customWidth="1"/>
    <col min="4" max="4" width="2" style="2" customWidth="1"/>
    <col min="5" max="5" width="23.42578125" style="2" customWidth="1"/>
    <col min="6" max="16384" width="9.140625" style="2"/>
  </cols>
  <sheetData>
    <row r="1" spans="1:5" x14ac:dyDescent="0.2">
      <c r="A1" s="97" t="s">
        <v>43</v>
      </c>
      <c r="B1" s="97"/>
      <c r="C1" s="97"/>
      <c r="D1" s="97"/>
      <c r="E1" s="97"/>
    </row>
    <row r="2" spans="1:5" ht="12.75" customHeight="1" x14ac:dyDescent="0.2">
      <c r="A2" s="68" t="s">
        <v>37</v>
      </c>
      <c r="B2" s="68"/>
      <c r="C2" s="68"/>
      <c r="D2" s="68"/>
      <c r="E2" s="68"/>
    </row>
    <row r="3" spans="1:5" ht="9.75" customHeight="1" x14ac:dyDescent="0.2"/>
    <row r="4" spans="1:5" x14ac:dyDescent="0.2">
      <c r="A4" s="1" t="s">
        <v>1</v>
      </c>
      <c r="B4" s="91" t="str">
        <f>IF('Attachment L-Part A'!$B$4="","",'Attachment L-Part A'!$B$4)</f>
        <v/>
      </c>
      <c r="C4" s="92"/>
      <c r="D4" s="92"/>
      <c r="E4" s="93"/>
    </row>
    <row r="5" spans="1:5" ht="25.5" customHeight="1" x14ac:dyDescent="0.2">
      <c r="A5" s="1" t="s">
        <v>0</v>
      </c>
      <c r="B5" s="94" t="str">
        <f>IF('Attachment L-Part A'!$B$5="","",'Attachment L-Part A'!$B$5)</f>
        <v/>
      </c>
      <c r="C5" s="95"/>
      <c r="D5" s="95"/>
      <c r="E5" s="96"/>
    </row>
    <row r="6" spans="1:5" x14ac:dyDescent="0.2">
      <c r="A6" s="1" t="s">
        <v>7</v>
      </c>
      <c r="B6" s="91" t="str">
        <f>IF('Attachment L-Part A'!$B$6="","",'Attachment L-Part A'!$B$6)</f>
        <v/>
      </c>
      <c r="C6" s="92"/>
      <c r="D6" s="92"/>
      <c r="E6" s="93"/>
    </row>
    <row r="7" spans="1:5" x14ac:dyDescent="0.2">
      <c r="A7" s="1" t="s">
        <v>8</v>
      </c>
      <c r="B7" s="91" t="str">
        <f>IF('Attachment L-Part A'!$B$7="","",'Attachment L-Part A'!$B$7)</f>
        <v/>
      </c>
      <c r="C7" s="92"/>
      <c r="D7" s="92"/>
      <c r="E7" s="93"/>
    </row>
    <row r="8" spans="1:5" x14ac:dyDescent="0.2">
      <c r="A8" s="1" t="s">
        <v>9</v>
      </c>
      <c r="B8" s="98" t="str">
        <f>IF('Attachment L-Part A'!$B$8="","",'Attachment L-Part A'!$B$8)</f>
        <v/>
      </c>
      <c r="C8" s="99"/>
      <c r="D8" s="99"/>
      <c r="E8" s="100"/>
    </row>
    <row r="9" spans="1:5" x14ac:dyDescent="0.2">
      <c r="A9" s="1" t="s">
        <v>10</v>
      </c>
      <c r="B9" s="91" t="str">
        <f>IF('Attachment L-Part A'!$B$9="","",'Attachment L-Part A'!$B$9)</f>
        <v/>
      </c>
      <c r="C9" s="92"/>
      <c r="D9" s="92"/>
      <c r="E9" s="93"/>
    </row>
    <row r="10" spans="1:5" ht="9.75" customHeight="1" x14ac:dyDescent="0.2"/>
    <row r="11" spans="1:5" x14ac:dyDescent="0.2">
      <c r="A11" s="97" t="s">
        <v>11</v>
      </c>
      <c r="B11" s="97"/>
      <c r="C11" s="97"/>
      <c r="D11" s="97"/>
      <c r="E11" s="97"/>
    </row>
    <row r="13" spans="1:5" ht="12.75" customHeight="1" x14ac:dyDescent="0.2">
      <c r="A13" s="89" t="s">
        <v>316</v>
      </c>
      <c r="B13" s="90"/>
      <c r="C13" s="90"/>
      <c r="D13" s="3"/>
    </row>
    <row r="14" spans="1:5" ht="15.75" customHeight="1" x14ac:dyDescent="0.2">
      <c r="A14" s="90"/>
      <c r="B14" s="90"/>
      <c r="C14" s="90"/>
      <c r="D14" s="6"/>
      <c r="E14" s="54"/>
    </row>
    <row r="15" spans="1:5" x14ac:dyDescent="0.2">
      <c r="C15" s="7"/>
      <c r="D15" s="7"/>
      <c r="E15" s="7"/>
    </row>
    <row r="16" spans="1:5" x14ac:dyDescent="0.2">
      <c r="A16" s="2" t="s">
        <v>14</v>
      </c>
      <c r="C16" s="7"/>
      <c r="D16" s="7"/>
      <c r="E16" s="7"/>
    </row>
    <row r="17" spans="1:5" x14ac:dyDescent="0.2">
      <c r="C17" s="7"/>
      <c r="D17" s="7"/>
      <c r="E17" s="7"/>
    </row>
    <row r="18" spans="1:5" x14ac:dyDescent="0.2">
      <c r="A18" s="2" t="s">
        <v>21</v>
      </c>
      <c r="C18" s="24"/>
      <c r="D18" s="22"/>
      <c r="E18" s="7"/>
    </row>
    <row r="19" spans="1:5" x14ac:dyDescent="0.2">
      <c r="A19" s="2" t="s">
        <v>15</v>
      </c>
      <c r="C19" s="8"/>
      <c r="D19" s="8"/>
      <c r="E19" s="7"/>
    </row>
    <row r="20" spans="1:5" x14ac:dyDescent="0.2">
      <c r="A20" s="2" t="s">
        <v>20</v>
      </c>
      <c r="B20" s="54"/>
      <c r="E20" s="7"/>
    </row>
    <row r="21" spans="1:5" x14ac:dyDescent="0.2">
      <c r="B21" s="8"/>
      <c r="E21" s="7"/>
    </row>
    <row r="22" spans="1:5" x14ac:dyDescent="0.2">
      <c r="A22" s="2" t="s">
        <v>22</v>
      </c>
      <c r="B22" s="54"/>
      <c r="E22" s="7"/>
    </row>
    <row r="23" spans="1:5" x14ac:dyDescent="0.2">
      <c r="B23" s="8"/>
      <c r="E23" s="7"/>
    </row>
    <row r="24" spans="1:5" x14ac:dyDescent="0.2">
      <c r="A24" s="2" t="s">
        <v>23</v>
      </c>
      <c r="B24" s="54"/>
      <c r="E24" s="7"/>
    </row>
    <row r="25" spans="1:5" x14ac:dyDescent="0.2">
      <c r="C25" s="8"/>
      <c r="D25" s="8"/>
      <c r="E25" s="7"/>
    </row>
    <row r="26" spans="1:5" x14ac:dyDescent="0.2">
      <c r="A26" s="2" t="s">
        <v>24</v>
      </c>
      <c r="C26" s="55">
        <f>SUM(B20,B22,B24)</f>
        <v>0</v>
      </c>
      <c r="D26" s="23"/>
      <c r="E26" s="7"/>
    </row>
    <row r="27" spans="1:5" x14ac:dyDescent="0.2">
      <c r="C27" s="8"/>
      <c r="D27" s="8"/>
      <c r="E27" s="7"/>
    </row>
    <row r="28" spans="1:5" x14ac:dyDescent="0.2">
      <c r="A28" s="2" t="s">
        <v>25</v>
      </c>
      <c r="C28" s="58">
        <f>+'Sched2-other'!C55</f>
        <v>0</v>
      </c>
      <c r="D28" s="25"/>
      <c r="E28" s="7"/>
    </row>
    <row r="29" spans="1:5" x14ac:dyDescent="0.2">
      <c r="C29" s="7"/>
      <c r="D29" s="7"/>
      <c r="E29" s="7"/>
    </row>
    <row r="30" spans="1:5" ht="12.75" customHeight="1" x14ac:dyDescent="0.2">
      <c r="A30" s="89" t="s">
        <v>39</v>
      </c>
      <c r="B30" s="90"/>
      <c r="C30" s="90"/>
      <c r="D30" s="3"/>
      <c r="E30" s="35"/>
    </row>
    <row r="31" spans="1:5" ht="12.75" customHeight="1" x14ac:dyDescent="0.2">
      <c r="A31" s="90"/>
      <c r="B31" s="90"/>
      <c r="C31" s="90"/>
      <c r="D31" s="3"/>
      <c r="E31" s="56">
        <f>C26+C28</f>
        <v>0</v>
      </c>
    </row>
    <row r="32" spans="1:5" x14ac:dyDescent="0.2">
      <c r="A32" s="3"/>
      <c r="B32" s="3"/>
      <c r="C32" s="7"/>
      <c r="D32" s="7"/>
    </row>
    <row r="33" spans="3:5" ht="59.25" customHeight="1" x14ac:dyDescent="0.2">
      <c r="C33" s="7"/>
      <c r="D33" s="7"/>
      <c r="E33" s="53" t="str">
        <f>IF(E14=E31,"","WARNING: Cardinal Trial Balance Final Close Balance and Total Per Agency Records ARE NOT EQUAL!")</f>
        <v/>
      </c>
    </row>
    <row r="34" spans="3:5" x14ac:dyDescent="0.2">
      <c r="C34" s="7"/>
      <c r="D34" s="7"/>
      <c r="E34" s="7"/>
    </row>
    <row r="35" spans="3:5" x14ac:dyDescent="0.2">
      <c r="C35" s="7"/>
      <c r="D35" s="7"/>
      <c r="E35" s="7"/>
    </row>
    <row r="36" spans="3:5" x14ac:dyDescent="0.2">
      <c r="C36" s="7"/>
      <c r="D36" s="7"/>
      <c r="E36" s="7"/>
    </row>
    <row r="37" spans="3:5" x14ac:dyDescent="0.2">
      <c r="C37" s="7"/>
      <c r="D37" s="7"/>
      <c r="E37" s="7"/>
    </row>
    <row r="38" spans="3:5" x14ac:dyDescent="0.2">
      <c r="C38" s="7"/>
      <c r="D38" s="7"/>
      <c r="E38" s="7"/>
    </row>
    <row r="39" spans="3:5" x14ac:dyDescent="0.2">
      <c r="C39" s="7"/>
      <c r="D39" s="7"/>
      <c r="E39" s="7"/>
    </row>
    <row r="40" spans="3:5" x14ac:dyDescent="0.2">
      <c r="C40" s="7"/>
      <c r="D40" s="7"/>
      <c r="E40" s="7"/>
    </row>
    <row r="41" spans="3:5" x14ac:dyDescent="0.2">
      <c r="C41" s="7"/>
      <c r="D41" s="7"/>
      <c r="E41" s="7"/>
    </row>
    <row r="42" spans="3:5" x14ac:dyDescent="0.2">
      <c r="C42" s="7"/>
      <c r="D42" s="7"/>
      <c r="E42" s="7"/>
    </row>
    <row r="43" spans="3:5" x14ac:dyDescent="0.2">
      <c r="C43" s="7"/>
      <c r="D43" s="7"/>
      <c r="E43" s="7"/>
    </row>
    <row r="44" spans="3:5" x14ac:dyDescent="0.2">
      <c r="C44" s="7"/>
      <c r="D44" s="7"/>
      <c r="E44" s="7"/>
    </row>
    <row r="45" spans="3:5" x14ac:dyDescent="0.2">
      <c r="C45" s="7"/>
      <c r="D45" s="7"/>
      <c r="E45" s="7"/>
    </row>
    <row r="46" spans="3:5" x14ac:dyDescent="0.2">
      <c r="C46" s="7"/>
      <c r="D46" s="7"/>
      <c r="E46" s="7"/>
    </row>
    <row r="47" spans="3:5" x14ac:dyDescent="0.2">
      <c r="C47" s="7"/>
      <c r="D47" s="7"/>
      <c r="E47" s="7"/>
    </row>
    <row r="48" spans="3:5" x14ac:dyDescent="0.2">
      <c r="C48" s="7"/>
      <c r="D48" s="7"/>
      <c r="E48" s="7"/>
    </row>
    <row r="49" spans="3:5" x14ac:dyDescent="0.2">
      <c r="C49" s="7"/>
      <c r="D49" s="7"/>
      <c r="E49" s="7"/>
    </row>
    <row r="50" spans="3:5" x14ac:dyDescent="0.2">
      <c r="C50" s="7"/>
      <c r="D50" s="7"/>
      <c r="E50" s="7"/>
    </row>
    <row r="51" spans="3:5" x14ac:dyDescent="0.2">
      <c r="C51" s="7"/>
      <c r="D51" s="7"/>
      <c r="E51" s="7"/>
    </row>
    <row r="52" spans="3:5" x14ac:dyDescent="0.2">
      <c r="C52" s="7"/>
      <c r="D52" s="7"/>
      <c r="E52" s="7"/>
    </row>
    <row r="53" spans="3:5" x14ac:dyDescent="0.2">
      <c r="C53" s="7"/>
      <c r="D53" s="7"/>
      <c r="E53" s="7"/>
    </row>
  </sheetData>
  <sheetProtection algorithmName="SHA-512" hashValue="yDeHvXkgHYb+WdiCUHP+797A5NJgjWESXkeFuUsluffJmL7YzUHsDNAPF9d42TD/a7zz2A0RMzy8oli/Ccl6+g==" saltValue="tw2Q37CMAGTpPlVzUIek0Q==" spinCount="100000" sheet="1" insertRows="0" selectLockedCells="1"/>
  <protectedRanges>
    <protectedRange sqref="E14 B22 B20 B24 C28:D28 B4:E9" name="Range1"/>
  </protectedRanges>
  <mergeCells count="11">
    <mergeCell ref="A1:E1"/>
    <mergeCell ref="A2:E2"/>
    <mergeCell ref="B8:E8"/>
    <mergeCell ref="B9:E9"/>
    <mergeCell ref="A11:E11"/>
    <mergeCell ref="A30:C31"/>
    <mergeCell ref="A13:C14"/>
    <mergeCell ref="B4:E4"/>
    <mergeCell ref="B5:E5"/>
    <mergeCell ref="B6:E6"/>
    <mergeCell ref="B7:E7"/>
  </mergeCells>
  <phoneticPr fontId="3" type="noConversion"/>
  <dataValidations count="1">
    <dataValidation type="decimal" allowBlank="1" showInputMessage="1" showErrorMessage="1" error="Please enter a valid amount." sqref="E14 B20 B22 B24 C28" xr:uid="{00000000-0002-0000-0100-000000000000}">
      <formula1>-1000000000000</formula1>
      <formula2>1000000000000</formula2>
    </dataValidation>
  </dataValidations>
  <printOptions horizontalCentered="1"/>
  <pageMargins left="0.46" right="0.34" top="0.56999999999999995" bottom="0.4" header="0.34"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sheetPr>
  <dimension ref="A1:E78"/>
  <sheetViews>
    <sheetView zoomScaleNormal="100" zoomScaleSheetLayoutView="100" workbookViewId="0">
      <selection activeCell="A8" sqref="A8"/>
    </sheetView>
  </sheetViews>
  <sheetFormatPr defaultColWidth="9.140625" defaultRowHeight="12.75" x14ac:dyDescent="0.2"/>
  <cols>
    <col min="1" max="1" width="18.140625" style="2" customWidth="1"/>
    <col min="2" max="2" width="16.28515625" style="2" customWidth="1"/>
    <col min="3" max="3" width="36" style="2" customWidth="1"/>
    <col min="4" max="4" width="12.5703125" style="4" customWidth="1"/>
    <col min="5" max="5" width="27.140625" style="2" customWidth="1"/>
    <col min="6" max="16384" width="9.140625" style="2"/>
  </cols>
  <sheetData>
    <row r="1" spans="1:5" x14ac:dyDescent="0.2">
      <c r="A1" s="97" t="s">
        <v>43</v>
      </c>
      <c r="B1" s="97"/>
      <c r="C1" s="97"/>
      <c r="D1" s="97"/>
      <c r="E1" s="97"/>
    </row>
    <row r="2" spans="1:5" x14ac:dyDescent="0.2">
      <c r="A2" s="68" t="s">
        <v>37</v>
      </c>
      <c r="B2" s="68"/>
      <c r="C2" s="68"/>
      <c r="D2" s="68"/>
      <c r="E2" s="68"/>
    </row>
    <row r="3" spans="1:5" x14ac:dyDescent="0.2">
      <c r="A3" s="97" t="s">
        <v>16</v>
      </c>
      <c r="B3" s="97"/>
      <c r="C3" s="97"/>
      <c r="D3" s="97"/>
      <c r="E3" s="97"/>
    </row>
    <row r="4" spans="1:5" ht="12.75" customHeight="1" x14ac:dyDescent="0.2">
      <c r="A4" s="97" t="s">
        <v>26</v>
      </c>
      <c r="B4" s="97"/>
      <c r="C4" s="97"/>
      <c r="D4" s="97"/>
      <c r="E4" s="97"/>
    </row>
    <row r="5" spans="1:5" ht="9.75" customHeight="1" x14ac:dyDescent="0.2"/>
    <row r="6" spans="1:5" x14ac:dyDescent="0.2">
      <c r="A6" s="97"/>
      <c r="B6" s="97"/>
      <c r="C6" s="97"/>
      <c r="D6" s="97"/>
      <c r="E6" s="97"/>
    </row>
    <row r="7" spans="1:5" s="16" customFormat="1" ht="60" customHeight="1" x14ac:dyDescent="0.2">
      <c r="A7" s="15" t="s">
        <v>38</v>
      </c>
      <c r="B7" s="36" t="s">
        <v>41</v>
      </c>
      <c r="C7" s="15" t="s">
        <v>18</v>
      </c>
      <c r="D7" s="15" t="s">
        <v>19</v>
      </c>
      <c r="E7" s="15" t="s">
        <v>3</v>
      </c>
    </row>
    <row r="8" spans="1:5" x14ac:dyDescent="0.2">
      <c r="A8" s="27"/>
      <c r="B8" s="27"/>
      <c r="C8" s="37"/>
      <c r="D8" s="28"/>
      <c r="E8" s="29"/>
    </row>
    <row r="9" spans="1:5" x14ac:dyDescent="0.2">
      <c r="A9" s="27"/>
      <c r="B9" s="27"/>
      <c r="C9" s="37"/>
      <c r="D9" s="28"/>
      <c r="E9" s="29"/>
    </row>
    <row r="10" spans="1:5" x14ac:dyDescent="0.2">
      <c r="A10" s="27"/>
      <c r="B10" s="27"/>
      <c r="C10" s="37"/>
      <c r="D10" s="28"/>
      <c r="E10" s="29"/>
    </row>
    <row r="11" spans="1:5" x14ac:dyDescent="0.2">
      <c r="A11" s="27"/>
      <c r="B11" s="27"/>
      <c r="C11" s="37"/>
      <c r="D11" s="28"/>
      <c r="E11" s="29"/>
    </row>
    <row r="12" spans="1:5" x14ac:dyDescent="0.2">
      <c r="A12" s="27"/>
      <c r="B12" s="27"/>
      <c r="C12" s="37"/>
      <c r="D12" s="28"/>
      <c r="E12" s="29"/>
    </row>
    <row r="13" spans="1:5" x14ac:dyDescent="0.2">
      <c r="A13" s="30"/>
      <c r="B13" s="27"/>
      <c r="C13" s="38"/>
      <c r="D13" s="28"/>
      <c r="E13" s="29"/>
    </row>
    <row r="14" spans="1:5" x14ac:dyDescent="0.2">
      <c r="A14" s="30"/>
      <c r="B14" s="27"/>
      <c r="C14" s="38"/>
      <c r="D14" s="28"/>
      <c r="E14" s="29"/>
    </row>
    <row r="15" spans="1:5" x14ac:dyDescent="0.2">
      <c r="A15" s="30"/>
      <c r="B15" s="27"/>
      <c r="C15" s="38"/>
      <c r="D15" s="28"/>
      <c r="E15" s="29"/>
    </row>
    <row r="16" spans="1:5" x14ac:dyDescent="0.2">
      <c r="A16" s="30"/>
      <c r="B16" s="27"/>
      <c r="C16" s="38"/>
      <c r="D16" s="28"/>
      <c r="E16" s="29"/>
    </row>
    <row r="17" spans="1:5" x14ac:dyDescent="0.2">
      <c r="A17" s="30"/>
      <c r="B17" s="27"/>
      <c r="C17" s="38"/>
      <c r="D17" s="28"/>
      <c r="E17" s="29"/>
    </row>
    <row r="18" spans="1:5" x14ac:dyDescent="0.2">
      <c r="A18" s="30"/>
      <c r="B18" s="27"/>
      <c r="C18" s="38"/>
      <c r="D18" s="28"/>
      <c r="E18" s="29"/>
    </row>
    <row r="19" spans="1:5" x14ac:dyDescent="0.2">
      <c r="A19" s="30"/>
      <c r="B19" s="27"/>
      <c r="C19" s="38"/>
      <c r="D19" s="28"/>
      <c r="E19" s="29"/>
    </row>
    <row r="20" spans="1:5" x14ac:dyDescent="0.2">
      <c r="A20" s="30"/>
      <c r="B20" s="27"/>
      <c r="C20" s="38"/>
      <c r="D20" s="28"/>
      <c r="E20" s="29"/>
    </row>
    <row r="21" spans="1:5" x14ac:dyDescent="0.2">
      <c r="A21" s="30"/>
      <c r="B21" s="27"/>
      <c r="C21" s="38"/>
      <c r="D21" s="28"/>
      <c r="E21" s="29"/>
    </row>
    <row r="22" spans="1:5" x14ac:dyDescent="0.2">
      <c r="A22" s="30"/>
      <c r="B22" s="27"/>
      <c r="C22" s="38"/>
      <c r="D22" s="28"/>
      <c r="E22" s="29"/>
    </row>
    <row r="23" spans="1:5" x14ac:dyDescent="0.2">
      <c r="A23" s="30"/>
      <c r="B23" s="27"/>
      <c r="C23" s="38"/>
      <c r="D23" s="28"/>
      <c r="E23" s="29"/>
    </row>
    <row r="24" spans="1:5" x14ac:dyDescent="0.2">
      <c r="A24" s="30"/>
      <c r="B24" s="27"/>
      <c r="C24" s="38"/>
      <c r="D24" s="28"/>
      <c r="E24" s="29"/>
    </row>
    <row r="25" spans="1:5" x14ac:dyDescent="0.2">
      <c r="A25" s="30"/>
      <c r="B25" s="27"/>
      <c r="C25" s="38"/>
      <c r="D25" s="28"/>
      <c r="E25" s="29"/>
    </row>
    <row r="26" spans="1:5" x14ac:dyDescent="0.2">
      <c r="A26" s="30"/>
      <c r="B26" s="27"/>
      <c r="C26" s="38"/>
      <c r="D26" s="28"/>
      <c r="E26" s="29"/>
    </row>
    <row r="27" spans="1:5" x14ac:dyDescent="0.2">
      <c r="A27" s="30"/>
      <c r="B27" s="27"/>
      <c r="C27" s="38"/>
      <c r="D27" s="28"/>
      <c r="E27" s="29"/>
    </row>
    <row r="28" spans="1:5" x14ac:dyDescent="0.2">
      <c r="A28" s="30"/>
      <c r="B28" s="27"/>
      <c r="C28" s="38"/>
      <c r="D28" s="28"/>
      <c r="E28" s="29"/>
    </row>
    <row r="29" spans="1:5" x14ac:dyDescent="0.2">
      <c r="A29" s="30"/>
      <c r="B29" s="27"/>
      <c r="C29" s="38"/>
      <c r="D29" s="28"/>
      <c r="E29" s="29"/>
    </row>
    <row r="30" spans="1:5" x14ac:dyDescent="0.2">
      <c r="A30" s="30"/>
      <c r="B30" s="27"/>
      <c r="C30" s="38"/>
      <c r="D30" s="28"/>
      <c r="E30" s="29"/>
    </row>
    <row r="31" spans="1:5" x14ac:dyDescent="0.2">
      <c r="A31" s="30"/>
      <c r="B31" s="27"/>
      <c r="C31" s="38"/>
      <c r="D31" s="28"/>
      <c r="E31" s="29"/>
    </row>
    <row r="32" spans="1:5" x14ac:dyDescent="0.2">
      <c r="A32" s="30"/>
      <c r="B32" s="27"/>
      <c r="C32" s="38"/>
      <c r="D32" s="28"/>
      <c r="E32" s="29"/>
    </row>
    <row r="33" spans="1:5" x14ac:dyDescent="0.2">
      <c r="A33" s="30"/>
      <c r="B33" s="27"/>
      <c r="C33" s="38"/>
      <c r="D33" s="28"/>
      <c r="E33" s="29"/>
    </row>
    <row r="34" spans="1:5" x14ac:dyDescent="0.2">
      <c r="A34" s="30"/>
      <c r="B34" s="27"/>
      <c r="C34" s="38"/>
      <c r="D34" s="28"/>
      <c r="E34" s="29"/>
    </row>
    <row r="35" spans="1:5" x14ac:dyDescent="0.2">
      <c r="A35" s="30"/>
      <c r="B35" s="27"/>
      <c r="C35" s="38"/>
      <c r="D35" s="28"/>
      <c r="E35" s="29"/>
    </row>
    <row r="36" spans="1:5" x14ac:dyDescent="0.2">
      <c r="A36" s="30"/>
      <c r="B36" s="27"/>
      <c r="C36" s="38"/>
      <c r="D36" s="28"/>
      <c r="E36" s="29"/>
    </row>
    <row r="37" spans="1:5" x14ac:dyDescent="0.2">
      <c r="A37" s="30"/>
      <c r="B37" s="27"/>
      <c r="C37" s="38"/>
      <c r="D37" s="28"/>
      <c r="E37" s="29"/>
    </row>
    <row r="38" spans="1:5" x14ac:dyDescent="0.2">
      <c r="A38" s="30"/>
      <c r="B38" s="27"/>
      <c r="C38" s="38"/>
      <c r="D38" s="28"/>
      <c r="E38" s="29"/>
    </row>
    <row r="39" spans="1:5" x14ac:dyDescent="0.2">
      <c r="A39" s="30"/>
      <c r="B39" s="27"/>
      <c r="C39" s="38"/>
      <c r="D39" s="28"/>
      <c r="E39" s="29"/>
    </row>
    <row r="40" spans="1:5" x14ac:dyDescent="0.2">
      <c r="A40" s="30"/>
      <c r="B40" s="27"/>
      <c r="C40" s="38"/>
      <c r="D40" s="28"/>
      <c r="E40" s="29"/>
    </row>
    <row r="41" spans="1:5" x14ac:dyDescent="0.2">
      <c r="A41" s="30"/>
      <c r="B41" s="27"/>
      <c r="C41" s="38"/>
      <c r="D41" s="28"/>
      <c r="E41" s="29"/>
    </row>
    <row r="42" spans="1:5" x14ac:dyDescent="0.2">
      <c r="A42" s="30"/>
      <c r="B42" s="27"/>
      <c r="C42" s="38"/>
      <c r="D42" s="28"/>
      <c r="E42" s="29"/>
    </row>
    <row r="43" spans="1:5" x14ac:dyDescent="0.2">
      <c r="A43" s="30"/>
      <c r="B43" s="27"/>
      <c r="C43" s="38"/>
      <c r="D43" s="28"/>
      <c r="E43" s="29"/>
    </row>
    <row r="44" spans="1:5" x14ac:dyDescent="0.2">
      <c r="A44" s="30"/>
      <c r="B44" s="27"/>
      <c r="C44" s="38"/>
      <c r="D44" s="28"/>
      <c r="E44" s="29"/>
    </row>
    <row r="45" spans="1:5" x14ac:dyDescent="0.2">
      <c r="A45" s="30"/>
      <c r="B45" s="27"/>
      <c r="C45" s="38"/>
      <c r="D45" s="28"/>
      <c r="E45" s="29"/>
    </row>
    <row r="46" spans="1:5" x14ac:dyDescent="0.2">
      <c r="A46" s="30"/>
      <c r="B46" s="27"/>
      <c r="C46" s="38"/>
      <c r="D46" s="28"/>
      <c r="E46" s="29"/>
    </row>
    <row r="47" spans="1:5" x14ac:dyDescent="0.2">
      <c r="A47" s="30"/>
      <c r="B47" s="27"/>
      <c r="C47" s="38"/>
      <c r="D47" s="28"/>
      <c r="E47" s="29"/>
    </row>
    <row r="48" spans="1:5" x14ac:dyDescent="0.2">
      <c r="A48" s="30"/>
      <c r="B48" s="27"/>
      <c r="C48" s="38"/>
      <c r="D48" s="28"/>
      <c r="E48" s="29"/>
    </row>
    <row r="49" spans="1:5" x14ac:dyDescent="0.2">
      <c r="A49" s="30"/>
      <c r="B49" s="27"/>
      <c r="C49" s="38"/>
      <c r="D49" s="28"/>
      <c r="E49" s="29"/>
    </row>
    <row r="50" spans="1:5" x14ac:dyDescent="0.2">
      <c r="A50" s="30"/>
      <c r="B50" s="27"/>
      <c r="C50" s="38"/>
      <c r="D50" s="28"/>
      <c r="E50" s="29"/>
    </row>
    <row r="51" spans="1:5" x14ac:dyDescent="0.2">
      <c r="A51" s="30"/>
      <c r="B51" s="27"/>
      <c r="C51" s="38"/>
      <c r="D51" s="28"/>
      <c r="E51" s="29"/>
    </row>
    <row r="52" spans="1:5" x14ac:dyDescent="0.2">
      <c r="A52" s="30"/>
      <c r="B52" s="27"/>
      <c r="C52" s="38"/>
      <c r="D52" s="28"/>
      <c r="E52" s="29"/>
    </row>
    <row r="53" spans="1:5" x14ac:dyDescent="0.2">
      <c r="A53" s="30"/>
      <c r="B53" s="27"/>
      <c r="C53" s="38"/>
      <c r="D53" s="28"/>
      <c r="E53" s="29"/>
    </row>
    <row r="54" spans="1:5" x14ac:dyDescent="0.2">
      <c r="A54" s="30"/>
      <c r="B54" s="27"/>
      <c r="C54" s="38"/>
      <c r="D54" s="28"/>
      <c r="E54" s="29"/>
    </row>
    <row r="55" spans="1:5" x14ac:dyDescent="0.2">
      <c r="A55" s="30"/>
      <c r="B55" s="27"/>
      <c r="C55" s="38"/>
      <c r="D55" s="28"/>
      <c r="E55" s="29"/>
    </row>
    <row r="56" spans="1:5" x14ac:dyDescent="0.2">
      <c r="A56" s="30"/>
      <c r="B56" s="27"/>
      <c r="C56" s="38"/>
      <c r="D56" s="28"/>
      <c r="E56" s="29"/>
    </row>
    <row r="57" spans="1:5" x14ac:dyDescent="0.2">
      <c r="A57" s="30"/>
      <c r="B57" s="27"/>
      <c r="C57" s="38"/>
      <c r="D57" s="28"/>
      <c r="E57" s="29"/>
    </row>
    <row r="58" spans="1:5" x14ac:dyDescent="0.2">
      <c r="A58" s="30"/>
      <c r="B58" s="27"/>
      <c r="C58" s="38"/>
      <c r="D58" s="28"/>
      <c r="E58" s="29"/>
    </row>
    <row r="59" spans="1:5" x14ac:dyDescent="0.2">
      <c r="A59" s="30"/>
      <c r="B59" s="27"/>
      <c r="C59" s="38"/>
      <c r="D59" s="28"/>
      <c r="E59" s="29"/>
    </row>
    <row r="60" spans="1:5" ht="5.25" customHeight="1" x14ac:dyDescent="0.2">
      <c r="A60" s="12"/>
      <c r="B60" s="12"/>
      <c r="C60" s="12"/>
      <c r="D60" s="21"/>
      <c r="E60" s="14"/>
    </row>
    <row r="61" spans="1:5" ht="13.5" thickBot="1" x14ac:dyDescent="0.25">
      <c r="A61" s="31" t="s">
        <v>30</v>
      </c>
      <c r="B61" s="31"/>
      <c r="C61" s="12"/>
      <c r="D61" s="21"/>
      <c r="E61" s="26">
        <f>SUM(E8:E59)</f>
        <v>0</v>
      </c>
    </row>
    <row r="62" spans="1:5" ht="13.5" thickTop="1" x14ac:dyDescent="0.2">
      <c r="A62" s="12"/>
      <c r="B62" s="12"/>
      <c r="C62" s="12"/>
      <c r="D62" s="21"/>
      <c r="E62" s="13"/>
    </row>
    <row r="63" spans="1:5" hidden="1" x14ac:dyDescent="0.2">
      <c r="A63" s="12" t="s">
        <v>32</v>
      </c>
      <c r="B63" s="12"/>
      <c r="C63" s="12"/>
      <c r="D63" s="21"/>
      <c r="E63" s="13"/>
    </row>
    <row r="64" spans="1:5" hidden="1" x14ac:dyDescent="0.2">
      <c r="A64" s="12" t="s">
        <v>33</v>
      </c>
      <c r="B64" s="12"/>
      <c r="C64" s="12"/>
      <c r="D64" s="21"/>
      <c r="E64" s="13"/>
    </row>
    <row r="65" spans="1:5" hidden="1" x14ac:dyDescent="0.2">
      <c r="A65" s="12" t="s">
        <v>34</v>
      </c>
      <c r="B65" s="12"/>
      <c r="C65" s="12"/>
      <c r="D65" s="21"/>
      <c r="E65" s="13"/>
    </row>
    <row r="66" spans="1:5" x14ac:dyDescent="0.2">
      <c r="A66" s="12"/>
      <c r="B66" s="12"/>
      <c r="C66" s="12"/>
      <c r="D66" s="21"/>
      <c r="E66" s="13"/>
    </row>
    <row r="67" spans="1:5" x14ac:dyDescent="0.2">
      <c r="A67" s="12"/>
      <c r="B67" s="12"/>
      <c r="C67" s="12"/>
      <c r="D67" s="21"/>
      <c r="E67" s="13"/>
    </row>
    <row r="68" spans="1:5" x14ac:dyDescent="0.2">
      <c r="A68" s="12"/>
      <c r="B68" s="12"/>
      <c r="C68" s="12"/>
      <c r="D68" s="21"/>
      <c r="E68" s="13"/>
    </row>
    <row r="69" spans="1:5" x14ac:dyDescent="0.2">
      <c r="A69" s="12"/>
      <c r="B69" s="12"/>
      <c r="C69" s="12"/>
      <c r="D69" s="21"/>
      <c r="E69" s="13"/>
    </row>
    <row r="70" spans="1:5" x14ac:dyDescent="0.2">
      <c r="A70" s="12"/>
      <c r="B70" s="12"/>
      <c r="C70" s="12"/>
      <c r="E70" s="13"/>
    </row>
    <row r="71" spans="1:5" x14ac:dyDescent="0.2">
      <c r="A71" s="12"/>
      <c r="B71" s="12"/>
      <c r="C71" s="12"/>
      <c r="E71" s="13"/>
    </row>
    <row r="72" spans="1:5" x14ac:dyDescent="0.2">
      <c r="A72" s="12"/>
      <c r="B72" s="12"/>
      <c r="C72" s="12"/>
      <c r="E72" s="13"/>
    </row>
    <row r="73" spans="1:5" x14ac:dyDescent="0.2">
      <c r="A73" s="12"/>
      <c r="B73" s="12"/>
      <c r="C73" s="12"/>
      <c r="E73" s="13"/>
    </row>
    <row r="74" spans="1:5" x14ac:dyDescent="0.2">
      <c r="E74" s="13"/>
    </row>
    <row r="75" spans="1:5" x14ac:dyDescent="0.2">
      <c r="E75" s="13"/>
    </row>
    <row r="76" spans="1:5" x14ac:dyDescent="0.2">
      <c r="E76" s="13"/>
    </row>
    <row r="77" spans="1:5" x14ac:dyDescent="0.2">
      <c r="E77" s="13"/>
    </row>
    <row r="78" spans="1:5" x14ac:dyDescent="0.2">
      <c r="E78" s="13"/>
    </row>
  </sheetData>
  <sheetProtection algorithmName="SHA-512" hashValue="SYugemZybXrSmbC7Sv595ZbIKH86nCeu8UNQ299weOeffmkG0U3D41SoBRS/RHZ1TDNxvJ86aCKBwO52P31i8Q==" saltValue="EMTzdb6N7ODdrlpj7ILoNQ==" spinCount="100000" sheet="1" objects="1" scenarios="1" insertRows="0" selectLockedCells="1"/>
  <protectedRanges>
    <protectedRange sqref="E8:E59" name="Range1_1_1"/>
  </protectedRanges>
  <mergeCells count="5">
    <mergeCell ref="A1:E1"/>
    <mergeCell ref="A6:E6"/>
    <mergeCell ref="A3:E3"/>
    <mergeCell ref="A4:E4"/>
    <mergeCell ref="A2:E2"/>
  </mergeCells>
  <phoneticPr fontId="3" type="noConversion"/>
  <dataValidations count="3">
    <dataValidation type="date" operator="greaterThan" allowBlank="1" showInputMessage="1" showErrorMessage="1" error="Please enter a valid date." sqref="D8:D59" xr:uid="{00000000-0002-0000-0200-000000000000}">
      <formula1>21916</formula1>
    </dataValidation>
    <dataValidation type="list" showInputMessage="1" showErrorMessage="1" error="Please select item from the drop down menu." sqref="B8:B59" xr:uid="{00000000-0002-0000-0200-000001000000}">
      <formula1>$A$63:$A$65</formula1>
    </dataValidation>
    <dataValidation type="decimal" allowBlank="1" showInputMessage="1" showErrorMessage="1" error="Enter a Valid Amount." sqref="E8:E59" xr:uid="{00000000-0002-0000-0200-000002000000}">
      <formula1>-1000000000000</formula1>
      <formula2>1000000000000</formula2>
    </dataValidation>
  </dataValidations>
  <pageMargins left="0.28999999999999998" right="0.26" top="0.38" bottom="0.65" header="0.21" footer="0.25"/>
  <pageSetup scale="90" orientation="portrait" r:id="rId1"/>
  <headerFooter alignWithMargins="0">
    <oddFooter>&amp;RPage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C94"/>
  <sheetViews>
    <sheetView zoomScaleNormal="100" zoomScaleSheetLayoutView="100" workbookViewId="0">
      <selection activeCell="A7" sqref="A7"/>
    </sheetView>
  </sheetViews>
  <sheetFormatPr defaultColWidth="9.140625" defaultRowHeight="12.75" x14ac:dyDescent="0.2"/>
  <cols>
    <col min="1" max="1" width="46.42578125" style="2" customWidth="1"/>
    <col min="2" max="2" width="15.140625" style="18" customWidth="1"/>
    <col min="3" max="3" width="26.5703125" style="20" customWidth="1"/>
    <col min="4" max="16384" width="9.140625" style="2"/>
  </cols>
  <sheetData>
    <row r="1" spans="1:3" x14ac:dyDescent="0.2">
      <c r="A1" s="97" t="s">
        <v>43</v>
      </c>
      <c r="B1" s="97"/>
      <c r="C1" s="97"/>
    </row>
    <row r="2" spans="1:3" x14ac:dyDescent="0.2">
      <c r="A2" s="97" t="s">
        <v>37</v>
      </c>
      <c r="B2" s="97"/>
      <c r="C2" s="97"/>
    </row>
    <row r="3" spans="1:3" x14ac:dyDescent="0.2">
      <c r="A3" s="97" t="s">
        <v>17</v>
      </c>
      <c r="B3" s="97"/>
      <c r="C3" s="97"/>
    </row>
    <row r="4" spans="1:3" ht="12.75" customHeight="1" x14ac:dyDescent="0.2">
      <c r="A4" s="97" t="s">
        <v>27</v>
      </c>
      <c r="B4" s="97"/>
      <c r="C4" s="97"/>
    </row>
    <row r="5" spans="1:3" x14ac:dyDescent="0.2">
      <c r="A5" s="97"/>
      <c r="B5" s="97"/>
      <c r="C5" s="97"/>
    </row>
    <row r="6" spans="1:3" s="10" customFormat="1" ht="25.5" x14ac:dyDescent="0.2">
      <c r="A6" s="9" t="s">
        <v>29</v>
      </c>
      <c r="B6" s="11" t="s">
        <v>28</v>
      </c>
      <c r="C6" s="17" t="s">
        <v>3</v>
      </c>
    </row>
    <row r="7" spans="1:3" x14ac:dyDescent="0.2">
      <c r="A7" s="32" t="s">
        <v>42</v>
      </c>
      <c r="B7" s="59"/>
      <c r="C7" s="29"/>
    </row>
    <row r="8" spans="1:3" x14ac:dyDescent="0.2">
      <c r="A8" s="32"/>
      <c r="B8" s="59"/>
      <c r="C8" s="39"/>
    </row>
    <row r="9" spans="1:3" x14ac:dyDescent="0.2">
      <c r="A9" s="32"/>
      <c r="B9" s="59"/>
      <c r="C9" s="29"/>
    </row>
    <row r="10" spans="1:3" x14ac:dyDescent="0.2">
      <c r="A10" s="32"/>
      <c r="B10" s="59"/>
      <c r="C10" s="29"/>
    </row>
    <row r="11" spans="1:3" x14ac:dyDescent="0.2">
      <c r="A11" s="32"/>
      <c r="B11" s="59"/>
      <c r="C11" s="29"/>
    </row>
    <row r="12" spans="1:3" x14ac:dyDescent="0.2">
      <c r="A12" s="32"/>
      <c r="B12" s="59"/>
      <c r="C12" s="29"/>
    </row>
    <row r="13" spans="1:3" x14ac:dyDescent="0.2">
      <c r="A13" s="32"/>
      <c r="B13" s="59"/>
      <c r="C13" s="29"/>
    </row>
    <row r="14" spans="1:3" x14ac:dyDescent="0.2">
      <c r="A14" s="32"/>
      <c r="B14" s="59"/>
      <c r="C14" s="29"/>
    </row>
    <row r="15" spans="1:3" x14ac:dyDescent="0.2">
      <c r="A15" s="32"/>
      <c r="B15" s="59"/>
      <c r="C15" s="29"/>
    </row>
    <row r="16" spans="1:3" x14ac:dyDescent="0.2">
      <c r="A16" s="32"/>
      <c r="B16" s="59"/>
      <c r="C16" s="29"/>
    </row>
    <row r="17" spans="1:3" x14ac:dyDescent="0.2">
      <c r="A17" s="32"/>
      <c r="B17" s="59"/>
      <c r="C17" s="29"/>
    </row>
    <row r="18" spans="1:3" x14ac:dyDescent="0.2">
      <c r="A18" s="32"/>
      <c r="B18" s="59"/>
      <c r="C18" s="29"/>
    </row>
    <row r="19" spans="1:3" x14ac:dyDescent="0.2">
      <c r="A19" s="32"/>
      <c r="B19" s="59"/>
      <c r="C19" s="29"/>
    </row>
    <row r="20" spans="1:3" x14ac:dyDescent="0.2">
      <c r="A20" s="32"/>
      <c r="B20" s="59"/>
      <c r="C20" s="29"/>
    </row>
    <row r="21" spans="1:3" x14ac:dyDescent="0.2">
      <c r="A21" s="32"/>
      <c r="B21" s="59"/>
      <c r="C21" s="29"/>
    </row>
    <row r="22" spans="1:3" x14ac:dyDescent="0.2">
      <c r="A22" s="32"/>
      <c r="B22" s="59"/>
      <c r="C22" s="29"/>
    </row>
    <row r="23" spans="1:3" x14ac:dyDescent="0.2">
      <c r="A23" s="32"/>
      <c r="B23" s="59"/>
      <c r="C23" s="29"/>
    </row>
    <row r="24" spans="1:3" x14ac:dyDescent="0.2">
      <c r="A24" s="32"/>
      <c r="B24" s="59"/>
      <c r="C24" s="29"/>
    </row>
    <row r="25" spans="1:3" x14ac:dyDescent="0.2">
      <c r="A25" s="32"/>
      <c r="B25" s="59"/>
      <c r="C25" s="29"/>
    </row>
    <row r="26" spans="1:3" x14ac:dyDescent="0.2">
      <c r="A26" s="32"/>
      <c r="B26" s="59"/>
      <c r="C26" s="29"/>
    </row>
    <row r="27" spans="1:3" x14ac:dyDescent="0.2">
      <c r="A27" s="32"/>
      <c r="B27" s="59"/>
      <c r="C27" s="29"/>
    </row>
    <row r="28" spans="1:3" x14ac:dyDescent="0.2">
      <c r="A28" s="32"/>
      <c r="B28" s="59"/>
      <c r="C28" s="29"/>
    </row>
    <row r="29" spans="1:3" x14ac:dyDescent="0.2">
      <c r="A29" s="32"/>
      <c r="B29" s="59"/>
      <c r="C29" s="29"/>
    </row>
    <row r="30" spans="1:3" x14ac:dyDescent="0.2">
      <c r="A30" s="32"/>
      <c r="B30" s="59"/>
      <c r="C30" s="29"/>
    </row>
    <row r="31" spans="1:3" x14ac:dyDescent="0.2">
      <c r="A31" s="32"/>
      <c r="B31" s="59"/>
      <c r="C31" s="29"/>
    </row>
    <row r="32" spans="1:3" x14ac:dyDescent="0.2">
      <c r="A32" s="32"/>
      <c r="B32" s="59"/>
      <c r="C32" s="29"/>
    </row>
    <row r="33" spans="1:3" x14ac:dyDescent="0.2">
      <c r="A33" s="32"/>
      <c r="B33" s="59"/>
      <c r="C33" s="29"/>
    </row>
    <row r="34" spans="1:3" x14ac:dyDescent="0.2">
      <c r="A34" s="32"/>
      <c r="B34" s="59"/>
      <c r="C34" s="29"/>
    </row>
    <row r="35" spans="1:3" x14ac:dyDescent="0.2">
      <c r="A35" s="32"/>
      <c r="B35" s="59"/>
      <c r="C35" s="29"/>
    </row>
    <row r="36" spans="1:3" x14ac:dyDescent="0.2">
      <c r="A36" s="32"/>
      <c r="B36" s="59"/>
      <c r="C36" s="29"/>
    </row>
    <row r="37" spans="1:3" x14ac:dyDescent="0.2">
      <c r="A37" s="32"/>
      <c r="B37" s="59"/>
      <c r="C37" s="29"/>
    </row>
    <row r="38" spans="1:3" x14ac:dyDescent="0.2">
      <c r="A38" s="32"/>
      <c r="B38" s="59"/>
      <c r="C38" s="29"/>
    </row>
    <row r="39" spans="1:3" x14ac:dyDescent="0.2">
      <c r="A39" s="32"/>
      <c r="B39" s="59"/>
      <c r="C39" s="29"/>
    </row>
    <row r="40" spans="1:3" x14ac:dyDescent="0.2">
      <c r="A40" s="32"/>
      <c r="B40" s="59"/>
      <c r="C40" s="29"/>
    </row>
    <row r="41" spans="1:3" x14ac:dyDescent="0.2">
      <c r="A41" s="32"/>
      <c r="B41" s="59"/>
      <c r="C41" s="29"/>
    </row>
    <row r="42" spans="1:3" x14ac:dyDescent="0.2">
      <c r="A42" s="32"/>
      <c r="B42" s="59"/>
      <c r="C42" s="29"/>
    </row>
    <row r="43" spans="1:3" x14ac:dyDescent="0.2">
      <c r="A43" s="32"/>
      <c r="B43" s="59"/>
      <c r="C43" s="29"/>
    </row>
    <row r="44" spans="1:3" x14ac:dyDescent="0.2">
      <c r="A44" s="32"/>
      <c r="B44" s="59"/>
      <c r="C44" s="29"/>
    </row>
    <row r="45" spans="1:3" x14ac:dyDescent="0.2">
      <c r="A45" s="32"/>
      <c r="B45" s="59"/>
      <c r="C45" s="29"/>
    </row>
    <row r="46" spans="1:3" x14ac:dyDescent="0.2">
      <c r="A46" s="32"/>
      <c r="B46" s="59"/>
      <c r="C46" s="29"/>
    </row>
    <row r="47" spans="1:3" x14ac:dyDescent="0.2">
      <c r="A47" s="32"/>
      <c r="B47" s="59"/>
      <c r="C47" s="29"/>
    </row>
    <row r="48" spans="1:3" x14ac:dyDescent="0.2">
      <c r="A48" s="32"/>
      <c r="B48" s="59"/>
      <c r="C48" s="29"/>
    </row>
    <row r="49" spans="1:3" x14ac:dyDescent="0.2">
      <c r="A49" s="32"/>
      <c r="B49" s="59"/>
      <c r="C49" s="29"/>
    </row>
    <row r="50" spans="1:3" x14ac:dyDescent="0.2">
      <c r="A50" s="32"/>
      <c r="B50" s="59"/>
      <c r="C50" s="29"/>
    </row>
    <row r="51" spans="1:3" x14ac:dyDescent="0.2">
      <c r="A51" s="32"/>
      <c r="B51" s="59"/>
      <c r="C51" s="29"/>
    </row>
    <row r="52" spans="1:3" x14ac:dyDescent="0.2">
      <c r="A52" s="32"/>
      <c r="B52" s="59"/>
      <c r="C52" s="29"/>
    </row>
    <row r="53" spans="1:3" x14ac:dyDescent="0.2">
      <c r="A53" s="32"/>
      <c r="B53" s="59"/>
      <c r="C53" s="29"/>
    </row>
    <row r="54" spans="1:3" ht="6" customHeight="1" x14ac:dyDescent="0.2">
      <c r="A54" s="1"/>
      <c r="B54" s="19"/>
      <c r="C54" s="33"/>
    </row>
    <row r="55" spans="1:3" ht="13.5" thickBot="1" x14ac:dyDescent="0.25">
      <c r="A55" s="1" t="s">
        <v>31</v>
      </c>
      <c r="B55" s="19"/>
      <c r="C55" s="34">
        <f>SUM(C7:C53)</f>
        <v>0</v>
      </c>
    </row>
    <row r="56" spans="1:3" ht="13.5" thickTop="1" x14ac:dyDescent="0.2">
      <c r="B56" s="19"/>
    </row>
    <row r="57" spans="1:3" x14ac:dyDescent="0.2">
      <c r="B57" s="19"/>
    </row>
    <row r="58" spans="1:3" x14ac:dyDescent="0.2">
      <c r="B58" s="19"/>
    </row>
    <row r="59" spans="1:3" x14ac:dyDescent="0.2">
      <c r="B59" s="19"/>
    </row>
    <row r="60" spans="1:3" x14ac:dyDescent="0.2">
      <c r="B60" s="19"/>
    </row>
    <row r="61" spans="1:3" x14ac:dyDescent="0.2">
      <c r="B61" s="19"/>
    </row>
    <row r="62" spans="1:3" x14ac:dyDescent="0.2">
      <c r="B62" s="19"/>
    </row>
    <row r="63" spans="1:3" x14ac:dyDescent="0.2">
      <c r="B63" s="19"/>
    </row>
    <row r="64" spans="1:3" x14ac:dyDescent="0.2">
      <c r="B64" s="19"/>
    </row>
    <row r="65" spans="2:2" x14ac:dyDescent="0.2">
      <c r="B65" s="19"/>
    </row>
    <row r="66" spans="2:2" x14ac:dyDescent="0.2">
      <c r="B66" s="19"/>
    </row>
    <row r="67" spans="2:2" x14ac:dyDescent="0.2">
      <c r="B67" s="19"/>
    </row>
    <row r="68" spans="2:2" x14ac:dyDescent="0.2">
      <c r="B68" s="19"/>
    </row>
    <row r="69" spans="2:2" x14ac:dyDescent="0.2">
      <c r="B69" s="19"/>
    </row>
    <row r="70" spans="2:2" x14ac:dyDescent="0.2">
      <c r="B70" s="19"/>
    </row>
    <row r="71" spans="2:2" x14ac:dyDescent="0.2">
      <c r="B71" s="19"/>
    </row>
    <row r="72" spans="2:2" x14ac:dyDescent="0.2">
      <c r="B72" s="19"/>
    </row>
    <row r="73" spans="2:2" x14ac:dyDescent="0.2">
      <c r="B73" s="19"/>
    </row>
    <row r="74" spans="2:2" x14ac:dyDescent="0.2">
      <c r="B74" s="19"/>
    </row>
    <row r="75" spans="2:2" x14ac:dyDescent="0.2">
      <c r="B75" s="19"/>
    </row>
    <row r="76" spans="2:2" x14ac:dyDescent="0.2">
      <c r="B76" s="19"/>
    </row>
    <row r="77" spans="2:2" x14ac:dyDescent="0.2">
      <c r="B77" s="19"/>
    </row>
    <row r="78" spans="2:2" x14ac:dyDescent="0.2">
      <c r="B78" s="19"/>
    </row>
    <row r="79" spans="2:2" x14ac:dyDescent="0.2">
      <c r="B79" s="19"/>
    </row>
    <row r="80" spans="2:2" x14ac:dyDescent="0.2">
      <c r="B80" s="19"/>
    </row>
    <row r="81" spans="2:2" x14ac:dyDescent="0.2">
      <c r="B81" s="19"/>
    </row>
    <row r="82" spans="2:2" x14ac:dyDescent="0.2">
      <c r="B82" s="19"/>
    </row>
    <row r="83" spans="2:2" x14ac:dyDescent="0.2">
      <c r="B83" s="19"/>
    </row>
    <row r="84" spans="2:2" x14ac:dyDescent="0.2">
      <c r="B84" s="19"/>
    </row>
    <row r="85" spans="2:2" x14ac:dyDescent="0.2">
      <c r="B85" s="19"/>
    </row>
    <row r="86" spans="2:2" x14ac:dyDescent="0.2">
      <c r="B86" s="19"/>
    </row>
    <row r="87" spans="2:2" x14ac:dyDescent="0.2">
      <c r="B87" s="19"/>
    </row>
    <row r="88" spans="2:2" x14ac:dyDescent="0.2">
      <c r="B88" s="19"/>
    </row>
    <row r="89" spans="2:2" x14ac:dyDescent="0.2">
      <c r="B89" s="19"/>
    </row>
    <row r="90" spans="2:2" x14ac:dyDescent="0.2">
      <c r="B90" s="19"/>
    </row>
    <row r="91" spans="2:2" x14ac:dyDescent="0.2">
      <c r="B91" s="19"/>
    </row>
    <row r="92" spans="2:2" x14ac:dyDescent="0.2">
      <c r="B92" s="19"/>
    </row>
    <row r="93" spans="2:2" x14ac:dyDescent="0.2">
      <c r="B93" s="19"/>
    </row>
    <row r="94" spans="2:2" x14ac:dyDescent="0.2">
      <c r="B94" s="19"/>
    </row>
  </sheetData>
  <sheetProtection algorithmName="SHA-512" hashValue="9rRwX9gY5B9Umi3uuRdxiXiii3uwFr+G3/+OYYl5gJMCmtvpC+91eWN2M86vzvR/dJ/rlQNg0ZFz9+hB3yDOcw==" saltValue="DTuuHaa4H/4uMvTYqHHweA==" spinCount="100000" sheet="1" objects="1" scenarios="1" insertRows="0" selectLockedCells="1"/>
  <protectedRanges>
    <protectedRange sqref="C7 C9:C53" name="Range1_1_1"/>
    <protectedRange sqref="C8" name="Range1_1_2"/>
  </protectedRanges>
  <mergeCells count="5">
    <mergeCell ref="A1:C1"/>
    <mergeCell ref="A5:C5"/>
    <mergeCell ref="A3:C3"/>
    <mergeCell ref="A4:C4"/>
    <mergeCell ref="A2:C2"/>
  </mergeCells>
  <phoneticPr fontId="3" type="noConversion"/>
  <dataValidations count="2">
    <dataValidation type="date" operator="greaterThan" allowBlank="1" showInputMessage="1" showErrorMessage="1" error="Please enter a valid date." sqref="B7:B53" xr:uid="{00000000-0002-0000-0300-000000000000}">
      <formula1>21916</formula1>
    </dataValidation>
    <dataValidation type="decimal" allowBlank="1" showInputMessage="1" showErrorMessage="1" error="Enter a Valid Amount." sqref="C7:C53" xr:uid="{00000000-0002-0000-0300-000001000000}">
      <formula1>-1000000000000</formula1>
      <formula2>1000000000000</formula2>
    </dataValidation>
  </dataValidations>
  <printOptions horizontalCentered="1"/>
  <pageMargins left="0.46" right="0.34" top="0.56999999999999995" bottom="0.65" header="0.34" footer="0.25"/>
  <pageSetup orientation="portrait" r:id="rId1"/>
  <headerFooter alignWithMargins="0">
    <oddFooter>&amp;RPage &amp;P of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274"/>
  <sheetViews>
    <sheetView topLeftCell="A264" zoomScale="90" workbookViewId="0">
      <selection activeCell="B269" sqref="B269"/>
    </sheetView>
  </sheetViews>
  <sheetFormatPr defaultColWidth="9.140625" defaultRowHeight="15" x14ac:dyDescent="0.25"/>
  <cols>
    <col min="1" max="1" width="5.28515625" customWidth="1"/>
    <col min="2" max="2" width="49.42578125" customWidth="1"/>
    <col min="3" max="3" width="3.28515625" style="61" customWidth="1"/>
    <col min="4" max="16384" width="9.140625" style="61"/>
  </cols>
  <sheetData>
    <row r="1" spans="1:3" ht="26.25" x14ac:dyDescent="0.25">
      <c r="A1" s="65" t="s">
        <v>44</v>
      </c>
      <c r="B1" s="65" t="s">
        <v>45</v>
      </c>
    </row>
    <row r="2" spans="1:3" x14ac:dyDescent="0.25">
      <c r="A2">
        <v>100</v>
      </c>
      <c r="B2" t="s">
        <v>46</v>
      </c>
      <c r="C2" s="62"/>
    </row>
    <row r="3" spans="1:3" x14ac:dyDescent="0.25">
      <c r="A3">
        <v>101</v>
      </c>
      <c r="B3" t="s">
        <v>47</v>
      </c>
      <c r="C3" s="62"/>
    </row>
    <row r="4" spans="1:3" x14ac:dyDescent="0.25">
      <c r="A4">
        <v>103</v>
      </c>
      <c r="B4" t="s">
        <v>48</v>
      </c>
      <c r="C4" s="62"/>
    </row>
    <row r="5" spans="1:3" x14ac:dyDescent="0.25">
      <c r="A5">
        <v>105</v>
      </c>
      <c r="B5" t="s">
        <v>49</v>
      </c>
      <c r="C5" s="62"/>
    </row>
    <row r="6" spans="1:3" x14ac:dyDescent="0.25">
      <c r="A6">
        <v>107</v>
      </c>
      <c r="B6" t="s">
        <v>50</v>
      </c>
      <c r="C6" s="62"/>
    </row>
    <row r="7" spans="1:3" x14ac:dyDescent="0.25">
      <c r="A7">
        <v>108</v>
      </c>
      <c r="B7" t="s">
        <v>51</v>
      </c>
      <c r="C7" s="62"/>
    </row>
    <row r="8" spans="1:3" x14ac:dyDescent="0.25">
      <c r="A8">
        <v>109</v>
      </c>
      <c r="B8" t="s">
        <v>52</v>
      </c>
      <c r="C8" s="62"/>
    </row>
    <row r="9" spans="1:3" x14ac:dyDescent="0.25">
      <c r="A9">
        <v>110</v>
      </c>
      <c r="B9" t="s">
        <v>53</v>
      </c>
      <c r="C9" s="62"/>
    </row>
    <row r="10" spans="1:3" x14ac:dyDescent="0.25">
      <c r="A10">
        <v>111</v>
      </c>
      <c r="B10" t="s">
        <v>54</v>
      </c>
      <c r="C10" s="62"/>
    </row>
    <row r="11" spans="1:3" x14ac:dyDescent="0.25">
      <c r="A11">
        <v>112</v>
      </c>
      <c r="B11" t="s">
        <v>55</v>
      </c>
      <c r="C11" s="62"/>
    </row>
    <row r="12" spans="1:3" x14ac:dyDescent="0.25">
      <c r="A12">
        <v>113</v>
      </c>
      <c r="B12" t="s">
        <v>56</v>
      </c>
      <c r="C12" s="62"/>
    </row>
    <row r="13" spans="1:3" x14ac:dyDescent="0.25">
      <c r="A13">
        <v>114</v>
      </c>
      <c r="B13" t="s">
        <v>57</v>
      </c>
      <c r="C13" s="62"/>
    </row>
    <row r="14" spans="1:3" x14ac:dyDescent="0.25">
      <c r="A14">
        <v>115</v>
      </c>
      <c r="B14" t="s">
        <v>58</v>
      </c>
      <c r="C14" s="62"/>
    </row>
    <row r="15" spans="1:3" x14ac:dyDescent="0.25">
      <c r="A15">
        <v>116</v>
      </c>
      <c r="B15" t="s">
        <v>59</v>
      </c>
      <c r="C15" s="62"/>
    </row>
    <row r="16" spans="1:3" x14ac:dyDescent="0.25">
      <c r="A16">
        <v>117</v>
      </c>
      <c r="B16" t="s">
        <v>60</v>
      </c>
      <c r="C16" s="62"/>
    </row>
    <row r="17" spans="1:2" x14ac:dyDescent="0.25">
      <c r="A17">
        <v>119</v>
      </c>
      <c r="B17" t="s">
        <v>61</v>
      </c>
    </row>
    <row r="18" spans="1:2" x14ac:dyDescent="0.25">
      <c r="A18">
        <v>121</v>
      </c>
      <c r="B18" t="s">
        <v>62</v>
      </c>
    </row>
    <row r="19" spans="1:2" x14ac:dyDescent="0.25">
      <c r="A19">
        <v>122</v>
      </c>
      <c r="B19" t="s">
        <v>63</v>
      </c>
    </row>
    <row r="20" spans="1:2" x14ac:dyDescent="0.25">
      <c r="A20">
        <v>123</v>
      </c>
      <c r="B20" t="s">
        <v>64</v>
      </c>
    </row>
    <row r="21" spans="1:2" x14ac:dyDescent="0.25">
      <c r="A21">
        <v>125</v>
      </c>
      <c r="B21" t="s">
        <v>65</v>
      </c>
    </row>
    <row r="22" spans="1:2" x14ac:dyDescent="0.25">
      <c r="A22">
        <v>127</v>
      </c>
      <c r="B22" t="s">
        <v>66</v>
      </c>
    </row>
    <row r="23" spans="1:2" x14ac:dyDescent="0.25">
      <c r="A23">
        <v>128</v>
      </c>
      <c r="B23" t="s">
        <v>318</v>
      </c>
    </row>
    <row r="24" spans="1:2" x14ac:dyDescent="0.25">
      <c r="A24">
        <v>129</v>
      </c>
      <c r="B24" t="s">
        <v>67</v>
      </c>
    </row>
    <row r="25" spans="1:2" x14ac:dyDescent="0.25">
      <c r="A25">
        <v>132</v>
      </c>
      <c r="B25" t="s">
        <v>68</v>
      </c>
    </row>
    <row r="26" spans="1:2" x14ac:dyDescent="0.25">
      <c r="A26">
        <v>133</v>
      </c>
      <c r="B26" t="s">
        <v>69</v>
      </c>
    </row>
    <row r="27" spans="1:2" x14ac:dyDescent="0.25">
      <c r="A27">
        <v>136</v>
      </c>
      <c r="B27" t="s">
        <v>70</v>
      </c>
    </row>
    <row r="28" spans="1:2" x14ac:dyDescent="0.25">
      <c r="A28">
        <v>140</v>
      </c>
      <c r="B28" t="s">
        <v>71</v>
      </c>
    </row>
    <row r="29" spans="1:2" x14ac:dyDescent="0.25">
      <c r="A29">
        <v>141</v>
      </c>
      <c r="B29" t="s">
        <v>72</v>
      </c>
    </row>
    <row r="30" spans="1:2" x14ac:dyDescent="0.25">
      <c r="A30">
        <v>142</v>
      </c>
      <c r="B30" t="s">
        <v>73</v>
      </c>
    </row>
    <row r="31" spans="1:2" x14ac:dyDescent="0.25">
      <c r="A31">
        <v>143</v>
      </c>
      <c r="B31" t="s">
        <v>74</v>
      </c>
    </row>
    <row r="32" spans="1:2" x14ac:dyDescent="0.25">
      <c r="A32">
        <v>145</v>
      </c>
      <c r="B32" t="s">
        <v>75</v>
      </c>
    </row>
    <row r="33" spans="1:2" x14ac:dyDescent="0.25">
      <c r="A33">
        <v>146</v>
      </c>
      <c r="B33" t="s">
        <v>76</v>
      </c>
    </row>
    <row r="34" spans="1:2" x14ac:dyDescent="0.25">
      <c r="A34">
        <v>147</v>
      </c>
      <c r="B34" t="s">
        <v>77</v>
      </c>
    </row>
    <row r="35" spans="1:2" x14ac:dyDescent="0.25">
      <c r="A35">
        <v>148</v>
      </c>
      <c r="B35" t="s">
        <v>78</v>
      </c>
    </row>
    <row r="36" spans="1:2" x14ac:dyDescent="0.25">
      <c r="A36">
        <v>149</v>
      </c>
      <c r="B36" t="s">
        <v>79</v>
      </c>
    </row>
    <row r="37" spans="1:2" x14ac:dyDescent="0.25">
      <c r="A37">
        <v>151</v>
      </c>
      <c r="B37" t="s">
        <v>80</v>
      </c>
    </row>
    <row r="38" spans="1:2" x14ac:dyDescent="0.25">
      <c r="A38">
        <v>152</v>
      </c>
      <c r="B38" t="s">
        <v>81</v>
      </c>
    </row>
    <row r="39" spans="1:2" x14ac:dyDescent="0.25">
      <c r="A39">
        <v>154</v>
      </c>
      <c r="B39" t="s">
        <v>82</v>
      </c>
    </row>
    <row r="40" spans="1:2" x14ac:dyDescent="0.25">
      <c r="A40">
        <v>155</v>
      </c>
      <c r="B40" t="s">
        <v>83</v>
      </c>
    </row>
    <row r="41" spans="1:2" x14ac:dyDescent="0.25">
      <c r="A41">
        <v>156</v>
      </c>
      <c r="B41" t="s">
        <v>84</v>
      </c>
    </row>
    <row r="42" spans="1:2" x14ac:dyDescent="0.25">
      <c r="A42">
        <v>157</v>
      </c>
      <c r="B42" t="s">
        <v>85</v>
      </c>
    </row>
    <row r="43" spans="1:2" x14ac:dyDescent="0.25">
      <c r="A43">
        <v>158</v>
      </c>
      <c r="B43" t="s">
        <v>86</v>
      </c>
    </row>
    <row r="44" spans="1:2" x14ac:dyDescent="0.25">
      <c r="A44">
        <v>160</v>
      </c>
      <c r="B44" t="s">
        <v>87</v>
      </c>
    </row>
    <row r="45" spans="1:2" x14ac:dyDescent="0.25">
      <c r="A45">
        <v>161</v>
      </c>
      <c r="B45" t="s">
        <v>88</v>
      </c>
    </row>
    <row r="46" spans="1:2" x14ac:dyDescent="0.25">
      <c r="A46">
        <v>162</v>
      </c>
      <c r="B46" t="s">
        <v>89</v>
      </c>
    </row>
    <row r="47" spans="1:2" x14ac:dyDescent="0.25">
      <c r="A47">
        <v>164</v>
      </c>
      <c r="B47" t="s">
        <v>90</v>
      </c>
    </row>
    <row r="48" spans="1:2" x14ac:dyDescent="0.25">
      <c r="A48">
        <v>165</v>
      </c>
      <c r="B48" t="s">
        <v>91</v>
      </c>
    </row>
    <row r="49" spans="1:6" x14ac:dyDescent="0.25">
      <c r="A49">
        <v>166</v>
      </c>
      <c r="B49" t="s">
        <v>92</v>
      </c>
    </row>
    <row r="50" spans="1:6" x14ac:dyDescent="0.25">
      <c r="A50">
        <v>171</v>
      </c>
      <c r="B50" t="s">
        <v>93</v>
      </c>
      <c r="C50" s="64"/>
      <c r="D50" s="64"/>
      <c r="E50" s="63"/>
      <c r="F50" s="63"/>
    </row>
    <row r="51" spans="1:6" x14ac:dyDescent="0.25">
      <c r="A51">
        <v>172</v>
      </c>
      <c r="B51" t="s">
        <v>94</v>
      </c>
    </row>
    <row r="52" spans="1:6" x14ac:dyDescent="0.25">
      <c r="A52">
        <v>174</v>
      </c>
      <c r="B52" t="s">
        <v>95</v>
      </c>
    </row>
    <row r="53" spans="1:6" x14ac:dyDescent="0.25">
      <c r="A53">
        <v>180</v>
      </c>
      <c r="B53" t="s">
        <v>96</v>
      </c>
    </row>
    <row r="54" spans="1:6" x14ac:dyDescent="0.25">
      <c r="A54">
        <v>181</v>
      </c>
      <c r="B54" t="s">
        <v>97</v>
      </c>
    </row>
    <row r="55" spans="1:6" x14ac:dyDescent="0.25">
      <c r="A55">
        <v>182</v>
      </c>
      <c r="B55" t="s">
        <v>98</v>
      </c>
    </row>
    <row r="56" spans="1:6" x14ac:dyDescent="0.25">
      <c r="A56">
        <v>183</v>
      </c>
      <c r="B56" t="s">
        <v>99</v>
      </c>
    </row>
    <row r="57" spans="1:6" x14ac:dyDescent="0.25">
      <c r="A57">
        <v>185</v>
      </c>
      <c r="B57" t="s">
        <v>100</v>
      </c>
    </row>
    <row r="58" spans="1:6" x14ac:dyDescent="0.25">
      <c r="A58">
        <v>186</v>
      </c>
      <c r="B58" t="s">
        <v>101</v>
      </c>
    </row>
    <row r="59" spans="1:6" x14ac:dyDescent="0.25">
      <c r="A59">
        <v>187</v>
      </c>
      <c r="B59" t="s">
        <v>102</v>
      </c>
    </row>
    <row r="60" spans="1:6" x14ac:dyDescent="0.25">
      <c r="A60">
        <v>188</v>
      </c>
      <c r="B60" t="s">
        <v>103</v>
      </c>
    </row>
    <row r="61" spans="1:6" x14ac:dyDescent="0.25">
      <c r="A61">
        <v>190</v>
      </c>
      <c r="B61" t="s">
        <v>104</v>
      </c>
    </row>
    <row r="62" spans="1:6" x14ac:dyDescent="0.25">
      <c r="A62">
        <v>191</v>
      </c>
      <c r="B62" t="s">
        <v>105</v>
      </c>
    </row>
    <row r="63" spans="1:6" x14ac:dyDescent="0.25">
      <c r="A63">
        <v>192</v>
      </c>
      <c r="B63" t="s">
        <v>106</v>
      </c>
    </row>
    <row r="64" spans="1:6" x14ac:dyDescent="0.25">
      <c r="A64">
        <v>193</v>
      </c>
      <c r="B64" t="s">
        <v>107</v>
      </c>
    </row>
    <row r="65" spans="1:2" x14ac:dyDescent="0.25">
      <c r="A65">
        <v>194</v>
      </c>
      <c r="B65" t="s">
        <v>108</v>
      </c>
    </row>
    <row r="66" spans="1:2" x14ac:dyDescent="0.25">
      <c r="A66">
        <v>195</v>
      </c>
      <c r="B66" t="s">
        <v>109</v>
      </c>
    </row>
    <row r="67" spans="1:2" x14ac:dyDescent="0.25">
      <c r="A67">
        <v>197</v>
      </c>
      <c r="B67" t="s">
        <v>110</v>
      </c>
    </row>
    <row r="68" spans="1:2" x14ac:dyDescent="0.25">
      <c r="A68">
        <v>199</v>
      </c>
      <c r="B68" t="s">
        <v>111</v>
      </c>
    </row>
    <row r="69" spans="1:2" x14ac:dyDescent="0.25">
      <c r="A69">
        <v>200</v>
      </c>
      <c r="B69" t="s">
        <v>112</v>
      </c>
    </row>
    <row r="70" spans="1:2" x14ac:dyDescent="0.25">
      <c r="A70">
        <v>201</v>
      </c>
      <c r="B70" t="s">
        <v>113</v>
      </c>
    </row>
    <row r="71" spans="1:2" x14ac:dyDescent="0.25">
      <c r="A71">
        <v>202</v>
      </c>
      <c r="B71" t="s">
        <v>114</v>
      </c>
    </row>
    <row r="72" spans="1:2" x14ac:dyDescent="0.25">
      <c r="A72">
        <v>203</v>
      </c>
      <c r="B72" t="s">
        <v>115</v>
      </c>
    </row>
    <row r="73" spans="1:2" x14ac:dyDescent="0.25">
      <c r="A73">
        <v>204</v>
      </c>
      <c r="B73" t="s">
        <v>116</v>
      </c>
    </row>
    <row r="74" spans="1:2" x14ac:dyDescent="0.25">
      <c r="A74">
        <v>207</v>
      </c>
      <c r="B74" t="s">
        <v>117</v>
      </c>
    </row>
    <row r="75" spans="1:2" x14ac:dyDescent="0.25">
      <c r="A75">
        <v>208</v>
      </c>
      <c r="B75" t="s">
        <v>118</v>
      </c>
    </row>
    <row r="76" spans="1:2" x14ac:dyDescent="0.25">
      <c r="A76">
        <v>209</v>
      </c>
      <c r="B76" t="s">
        <v>119</v>
      </c>
    </row>
    <row r="77" spans="1:2" x14ac:dyDescent="0.25">
      <c r="A77">
        <v>211</v>
      </c>
      <c r="B77" t="s">
        <v>120</v>
      </c>
    </row>
    <row r="78" spans="1:2" x14ac:dyDescent="0.25">
      <c r="A78">
        <v>212</v>
      </c>
      <c r="B78" t="s">
        <v>121</v>
      </c>
    </row>
    <row r="79" spans="1:2" x14ac:dyDescent="0.25">
      <c r="A79">
        <v>213</v>
      </c>
      <c r="B79" t="s">
        <v>122</v>
      </c>
    </row>
    <row r="80" spans="1:2" x14ac:dyDescent="0.25">
      <c r="A80">
        <v>214</v>
      </c>
      <c r="B80" t="s">
        <v>123</v>
      </c>
    </row>
    <row r="81" spans="1:2" x14ac:dyDescent="0.25">
      <c r="A81">
        <v>215</v>
      </c>
      <c r="B81" t="s">
        <v>124</v>
      </c>
    </row>
    <row r="82" spans="1:2" x14ac:dyDescent="0.25">
      <c r="A82">
        <v>216</v>
      </c>
      <c r="B82" t="s">
        <v>125</v>
      </c>
    </row>
    <row r="83" spans="1:2" x14ac:dyDescent="0.25">
      <c r="A83">
        <v>217</v>
      </c>
      <c r="B83" t="s">
        <v>126</v>
      </c>
    </row>
    <row r="84" spans="1:2" x14ac:dyDescent="0.25">
      <c r="A84">
        <v>218</v>
      </c>
      <c r="B84" t="s">
        <v>127</v>
      </c>
    </row>
    <row r="85" spans="1:2" x14ac:dyDescent="0.25">
      <c r="A85">
        <v>221</v>
      </c>
      <c r="B85" t="s">
        <v>128</v>
      </c>
    </row>
    <row r="86" spans="1:2" x14ac:dyDescent="0.25">
      <c r="A86">
        <v>222</v>
      </c>
      <c r="B86" t="s">
        <v>129</v>
      </c>
    </row>
    <row r="87" spans="1:2" x14ac:dyDescent="0.25">
      <c r="A87">
        <v>223</v>
      </c>
      <c r="B87" t="s">
        <v>130</v>
      </c>
    </row>
    <row r="88" spans="1:2" x14ac:dyDescent="0.25">
      <c r="A88">
        <v>226</v>
      </c>
      <c r="B88" t="s">
        <v>131</v>
      </c>
    </row>
    <row r="89" spans="1:2" x14ac:dyDescent="0.25">
      <c r="A89">
        <v>229</v>
      </c>
      <c r="B89" t="s">
        <v>132</v>
      </c>
    </row>
    <row r="90" spans="1:2" x14ac:dyDescent="0.25">
      <c r="A90">
        <v>233</v>
      </c>
      <c r="B90" t="s">
        <v>133</v>
      </c>
    </row>
    <row r="91" spans="1:2" x14ac:dyDescent="0.25">
      <c r="A91">
        <v>234</v>
      </c>
      <c r="B91" t="s">
        <v>134</v>
      </c>
    </row>
    <row r="92" spans="1:2" x14ac:dyDescent="0.25">
      <c r="A92">
        <v>236</v>
      </c>
      <c r="B92" t="s">
        <v>135</v>
      </c>
    </row>
    <row r="93" spans="1:2" x14ac:dyDescent="0.25">
      <c r="A93">
        <v>238</v>
      </c>
      <c r="B93" t="s">
        <v>136</v>
      </c>
    </row>
    <row r="94" spans="1:2" x14ac:dyDescent="0.25">
      <c r="A94">
        <v>239</v>
      </c>
      <c r="B94" t="s">
        <v>137</v>
      </c>
    </row>
    <row r="95" spans="1:2" x14ac:dyDescent="0.25">
      <c r="A95">
        <v>241</v>
      </c>
      <c r="B95" t="s">
        <v>138</v>
      </c>
    </row>
    <row r="96" spans="1:2" x14ac:dyDescent="0.25">
      <c r="A96">
        <v>242</v>
      </c>
      <c r="B96" t="s">
        <v>139</v>
      </c>
    </row>
    <row r="97" spans="1:4" x14ac:dyDescent="0.25">
      <c r="A97">
        <v>244</v>
      </c>
      <c r="B97" t="s">
        <v>140</v>
      </c>
    </row>
    <row r="98" spans="1:4" x14ac:dyDescent="0.25">
      <c r="A98">
        <v>245</v>
      </c>
      <c r="B98" t="s">
        <v>141</v>
      </c>
    </row>
    <row r="99" spans="1:4" x14ac:dyDescent="0.25">
      <c r="A99">
        <v>246</v>
      </c>
      <c r="B99" t="s">
        <v>142</v>
      </c>
    </row>
    <row r="100" spans="1:4" x14ac:dyDescent="0.25">
      <c r="A100">
        <v>247</v>
      </c>
      <c r="B100" t="s">
        <v>143</v>
      </c>
    </row>
    <row r="101" spans="1:4" x14ac:dyDescent="0.25">
      <c r="A101">
        <v>260</v>
      </c>
      <c r="B101" t="s">
        <v>144</v>
      </c>
    </row>
    <row r="102" spans="1:4" x14ac:dyDescent="0.25">
      <c r="A102">
        <v>261</v>
      </c>
      <c r="B102" t="s">
        <v>145</v>
      </c>
    </row>
    <row r="103" spans="1:4" x14ac:dyDescent="0.25">
      <c r="A103">
        <v>262</v>
      </c>
      <c r="B103" t="s">
        <v>146</v>
      </c>
    </row>
    <row r="104" spans="1:4" x14ac:dyDescent="0.25">
      <c r="A104">
        <v>263</v>
      </c>
      <c r="B104" t="s">
        <v>147</v>
      </c>
    </row>
    <row r="105" spans="1:4" x14ac:dyDescent="0.25">
      <c r="A105">
        <v>268</v>
      </c>
      <c r="B105" t="s">
        <v>148</v>
      </c>
    </row>
    <row r="106" spans="1:4" x14ac:dyDescent="0.25">
      <c r="A106">
        <v>270</v>
      </c>
      <c r="B106" t="s">
        <v>149</v>
      </c>
    </row>
    <row r="107" spans="1:4" x14ac:dyDescent="0.25">
      <c r="A107">
        <v>274</v>
      </c>
      <c r="B107" t="s">
        <v>150</v>
      </c>
    </row>
    <row r="108" spans="1:4" x14ac:dyDescent="0.25">
      <c r="A108">
        <v>275</v>
      </c>
      <c r="B108" t="s">
        <v>151</v>
      </c>
    </row>
    <row r="109" spans="1:4" x14ac:dyDescent="0.25">
      <c r="A109">
        <v>276</v>
      </c>
      <c r="B109" t="s">
        <v>152</v>
      </c>
    </row>
    <row r="110" spans="1:4" x14ac:dyDescent="0.25">
      <c r="A110">
        <v>277</v>
      </c>
      <c r="B110" t="s">
        <v>153</v>
      </c>
      <c r="C110" s="64"/>
      <c r="D110" s="64"/>
    </row>
    <row r="111" spans="1:4" x14ac:dyDescent="0.25">
      <c r="A111">
        <v>278</v>
      </c>
      <c r="B111" t="s">
        <v>154</v>
      </c>
    </row>
    <row r="112" spans="1:4" x14ac:dyDescent="0.25">
      <c r="A112">
        <v>279</v>
      </c>
      <c r="B112" t="s">
        <v>155</v>
      </c>
    </row>
    <row r="113" spans="1:2" x14ac:dyDescent="0.25">
      <c r="A113">
        <v>280</v>
      </c>
      <c r="B113" t="s">
        <v>156</v>
      </c>
    </row>
    <row r="114" spans="1:2" x14ac:dyDescent="0.25">
      <c r="A114">
        <v>282</v>
      </c>
      <c r="B114" t="s">
        <v>157</v>
      </c>
    </row>
    <row r="115" spans="1:2" x14ac:dyDescent="0.25">
      <c r="A115">
        <v>283</v>
      </c>
      <c r="B115" t="s">
        <v>158</v>
      </c>
    </row>
    <row r="116" spans="1:2" x14ac:dyDescent="0.25">
      <c r="A116">
        <v>284</v>
      </c>
      <c r="B116" t="s">
        <v>159</v>
      </c>
    </row>
    <row r="117" spans="1:2" x14ac:dyDescent="0.25">
      <c r="A117">
        <v>285</v>
      </c>
      <c r="B117" t="s">
        <v>160</v>
      </c>
    </row>
    <row r="118" spans="1:2" x14ac:dyDescent="0.25">
      <c r="A118">
        <v>286</v>
      </c>
      <c r="B118" t="s">
        <v>161</v>
      </c>
    </row>
    <row r="119" spans="1:2" x14ac:dyDescent="0.25">
      <c r="A119">
        <v>287</v>
      </c>
      <c r="B119" t="s">
        <v>162</v>
      </c>
    </row>
    <row r="120" spans="1:2" x14ac:dyDescent="0.25">
      <c r="A120">
        <v>288</v>
      </c>
      <c r="B120" t="s">
        <v>163</v>
      </c>
    </row>
    <row r="121" spans="1:2" x14ac:dyDescent="0.25">
      <c r="A121">
        <v>290</v>
      </c>
      <c r="B121" t="s">
        <v>164</v>
      </c>
    </row>
    <row r="122" spans="1:2" x14ac:dyDescent="0.25">
      <c r="A122">
        <v>291</v>
      </c>
      <c r="B122" t="s">
        <v>165</v>
      </c>
    </row>
    <row r="123" spans="1:2" x14ac:dyDescent="0.25">
      <c r="A123">
        <v>292</v>
      </c>
      <c r="B123" t="s">
        <v>166</v>
      </c>
    </row>
    <row r="124" spans="1:2" x14ac:dyDescent="0.25">
      <c r="A124">
        <v>293</v>
      </c>
      <c r="B124" t="s">
        <v>167</v>
      </c>
    </row>
    <row r="125" spans="1:2" x14ac:dyDescent="0.25">
      <c r="A125">
        <v>294</v>
      </c>
      <c r="B125" t="s">
        <v>168</v>
      </c>
    </row>
    <row r="126" spans="1:2" x14ac:dyDescent="0.25">
      <c r="A126">
        <v>295</v>
      </c>
      <c r="B126" t="s">
        <v>169</v>
      </c>
    </row>
    <row r="127" spans="1:2" x14ac:dyDescent="0.25">
      <c r="A127">
        <v>296</v>
      </c>
      <c r="B127" t="s">
        <v>170</v>
      </c>
    </row>
    <row r="128" spans="1:2" x14ac:dyDescent="0.25">
      <c r="A128">
        <v>297</v>
      </c>
      <c r="B128" t="s">
        <v>171</v>
      </c>
    </row>
    <row r="129" spans="1:2" x14ac:dyDescent="0.25">
      <c r="A129">
        <v>298</v>
      </c>
      <c r="B129" t="s">
        <v>172</v>
      </c>
    </row>
    <row r="130" spans="1:2" x14ac:dyDescent="0.25">
      <c r="A130">
        <v>299</v>
      </c>
      <c r="B130" t="s">
        <v>173</v>
      </c>
    </row>
    <row r="131" spans="1:2" x14ac:dyDescent="0.25">
      <c r="A131">
        <v>301</v>
      </c>
      <c r="B131" t="s">
        <v>174</v>
      </c>
    </row>
    <row r="132" spans="1:2" x14ac:dyDescent="0.25">
      <c r="A132">
        <v>307</v>
      </c>
      <c r="B132" t="s">
        <v>175</v>
      </c>
    </row>
    <row r="133" spans="1:2" x14ac:dyDescent="0.25">
      <c r="A133">
        <v>309</v>
      </c>
      <c r="B133" t="s">
        <v>176</v>
      </c>
    </row>
    <row r="134" spans="1:2" x14ac:dyDescent="0.25">
      <c r="A134">
        <v>310</v>
      </c>
      <c r="B134" t="s">
        <v>177</v>
      </c>
    </row>
    <row r="135" spans="1:2" x14ac:dyDescent="0.25">
      <c r="A135">
        <v>312</v>
      </c>
      <c r="B135" t="s">
        <v>178</v>
      </c>
    </row>
    <row r="136" spans="1:2" x14ac:dyDescent="0.25">
      <c r="A136">
        <v>320</v>
      </c>
      <c r="B136" t="s">
        <v>179</v>
      </c>
    </row>
    <row r="137" spans="1:2" x14ac:dyDescent="0.25">
      <c r="A137">
        <v>330</v>
      </c>
      <c r="B137" t="s">
        <v>180</v>
      </c>
    </row>
    <row r="138" spans="1:2" x14ac:dyDescent="0.25">
      <c r="A138">
        <v>350</v>
      </c>
      <c r="B138" t="s">
        <v>181</v>
      </c>
    </row>
    <row r="139" spans="1:2" x14ac:dyDescent="0.25">
      <c r="A139">
        <v>360</v>
      </c>
      <c r="B139" t="s">
        <v>182</v>
      </c>
    </row>
    <row r="140" spans="1:2" x14ac:dyDescent="0.25">
      <c r="A140">
        <v>400</v>
      </c>
      <c r="B140" t="s">
        <v>183</v>
      </c>
    </row>
    <row r="141" spans="1:2" x14ac:dyDescent="0.25">
      <c r="A141">
        <v>402</v>
      </c>
      <c r="B141" t="s">
        <v>184</v>
      </c>
    </row>
    <row r="142" spans="1:2" x14ac:dyDescent="0.25">
      <c r="A142">
        <v>403</v>
      </c>
      <c r="B142" t="s">
        <v>185</v>
      </c>
    </row>
    <row r="143" spans="1:2" x14ac:dyDescent="0.25">
      <c r="A143">
        <v>405</v>
      </c>
      <c r="B143" t="s">
        <v>186</v>
      </c>
    </row>
    <row r="144" spans="1:2" x14ac:dyDescent="0.25">
      <c r="A144">
        <v>407</v>
      </c>
      <c r="B144" t="s">
        <v>187</v>
      </c>
    </row>
    <row r="145" spans="1:2" x14ac:dyDescent="0.25">
      <c r="A145">
        <v>409</v>
      </c>
      <c r="B145" t="s">
        <v>188</v>
      </c>
    </row>
    <row r="146" spans="1:2" x14ac:dyDescent="0.25">
      <c r="A146">
        <v>411</v>
      </c>
      <c r="B146" t="s">
        <v>189</v>
      </c>
    </row>
    <row r="147" spans="1:2" x14ac:dyDescent="0.25">
      <c r="A147">
        <v>413</v>
      </c>
      <c r="B147" t="s">
        <v>190</v>
      </c>
    </row>
    <row r="148" spans="1:2" x14ac:dyDescent="0.25">
      <c r="A148">
        <v>417</v>
      </c>
      <c r="B148" t="s">
        <v>191</v>
      </c>
    </row>
    <row r="149" spans="1:2" x14ac:dyDescent="0.25">
      <c r="A149">
        <v>423</v>
      </c>
      <c r="B149" t="s">
        <v>192</v>
      </c>
    </row>
    <row r="150" spans="1:2" x14ac:dyDescent="0.25">
      <c r="A150">
        <v>425</v>
      </c>
      <c r="B150" t="s">
        <v>193</v>
      </c>
    </row>
    <row r="151" spans="1:2" x14ac:dyDescent="0.25">
      <c r="A151">
        <v>440</v>
      </c>
      <c r="B151" t="s">
        <v>194</v>
      </c>
    </row>
    <row r="152" spans="1:2" x14ac:dyDescent="0.25">
      <c r="A152">
        <v>454</v>
      </c>
      <c r="B152" t="s">
        <v>195</v>
      </c>
    </row>
    <row r="153" spans="1:2" x14ac:dyDescent="0.25">
      <c r="A153">
        <v>501</v>
      </c>
      <c r="B153" t="s">
        <v>196</v>
      </c>
    </row>
    <row r="154" spans="1:2" x14ac:dyDescent="0.25">
      <c r="A154">
        <v>503</v>
      </c>
      <c r="B154" t="s">
        <v>197</v>
      </c>
    </row>
    <row r="155" spans="1:2" x14ac:dyDescent="0.25">
      <c r="A155">
        <v>505</v>
      </c>
      <c r="B155" t="s">
        <v>198</v>
      </c>
    </row>
    <row r="156" spans="1:2" x14ac:dyDescent="0.25">
      <c r="A156">
        <v>506</v>
      </c>
      <c r="B156" t="s">
        <v>199</v>
      </c>
    </row>
    <row r="157" spans="1:2" x14ac:dyDescent="0.25">
      <c r="A157">
        <v>509</v>
      </c>
      <c r="B157" t="s">
        <v>200</v>
      </c>
    </row>
    <row r="158" spans="1:2" x14ac:dyDescent="0.25">
      <c r="A158">
        <v>522</v>
      </c>
      <c r="B158" t="s">
        <v>201</v>
      </c>
    </row>
    <row r="159" spans="1:2" x14ac:dyDescent="0.25">
      <c r="A159">
        <v>530</v>
      </c>
      <c r="B159" t="s">
        <v>202</v>
      </c>
    </row>
    <row r="160" spans="1:2" x14ac:dyDescent="0.25">
      <c r="A160">
        <v>601</v>
      </c>
      <c r="B160" t="s">
        <v>203</v>
      </c>
    </row>
    <row r="161" spans="1:2" x14ac:dyDescent="0.25">
      <c r="A161">
        <v>602</v>
      </c>
      <c r="B161" t="s">
        <v>204</v>
      </c>
    </row>
    <row r="162" spans="1:2" x14ac:dyDescent="0.25">
      <c r="A162">
        <v>606</v>
      </c>
      <c r="B162" t="s">
        <v>205</v>
      </c>
    </row>
    <row r="163" spans="1:2" x14ac:dyDescent="0.25">
      <c r="A163">
        <v>701</v>
      </c>
      <c r="B163" t="s">
        <v>206</v>
      </c>
    </row>
    <row r="164" spans="1:2" x14ac:dyDescent="0.25">
      <c r="A164">
        <v>702</v>
      </c>
      <c r="B164" t="s">
        <v>207</v>
      </c>
    </row>
    <row r="165" spans="1:2" x14ac:dyDescent="0.25">
      <c r="A165">
        <v>703</v>
      </c>
      <c r="B165" t="s">
        <v>208</v>
      </c>
    </row>
    <row r="166" spans="1:2" x14ac:dyDescent="0.25">
      <c r="A166">
        <v>704</v>
      </c>
      <c r="B166" t="s">
        <v>209</v>
      </c>
    </row>
    <row r="167" spans="1:2" x14ac:dyDescent="0.25">
      <c r="A167">
        <v>705</v>
      </c>
      <c r="B167" t="s">
        <v>210</v>
      </c>
    </row>
    <row r="168" spans="1:2" x14ac:dyDescent="0.25">
      <c r="A168">
        <v>706</v>
      </c>
      <c r="B168" t="s">
        <v>211</v>
      </c>
    </row>
    <row r="169" spans="1:2" x14ac:dyDescent="0.25">
      <c r="A169">
        <v>707</v>
      </c>
      <c r="B169" t="s">
        <v>212</v>
      </c>
    </row>
    <row r="170" spans="1:2" x14ac:dyDescent="0.25">
      <c r="A170">
        <v>708</v>
      </c>
      <c r="B170" t="s">
        <v>213</v>
      </c>
    </row>
    <row r="171" spans="1:2" x14ac:dyDescent="0.25">
      <c r="A171">
        <v>709</v>
      </c>
      <c r="B171" t="s">
        <v>214</v>
      </c>
    </row>
    <row r="172" spans="1:2" x14ac:dyDescent="0.25">
      <c r="A172">
        <v>711</v>
      </c>
      <c r="B172" t="s">
        <v>215</v>
      </c>
    </row>
    <row r="173" spans="1:2" x14ac:dyDescent="0.25">
      <c r="A173">
        <v>716</v>
      </c>
      <c r="B173" t="s">
        <v>216</v>
      </c>
    </row>
    <row r="174" spans="1:2" x14ac:dyDescent="0.25">
      <c r="A174" s="66">
        <v>717</v>
      </c>
      <c r="B174" s="66" t="s">
        <v>217</v>
      </c>
    </row>
    <row r="175" spans="1:2" x14ac:dyDescent="0.25">
      <c r="A175">
        <v>718</v>
      </c>
      <c r="B175" t="s">
        <v>218</v>
      </c>
    </row>
    <row r="176" spans="1:2" x14ac:dyDescent="0.25">
      <c r="A176">
        <v>719</v>
      </c>
      <c r="B176" t="s">
        <v>219</v>
      </c>
    </row>
    <row r="177" spans="1:2" x14ac:dyDescent="0.25">
      <c r="A177">
        <v>720</v>
      </c>
      <c r="B177" t="s">
        <v>220</v>
      </c>
    </row>
    <row r="178" spans="1:2" x14ac:dyDescent="0.25">
      <c r="A178">
        <v>721</v>
      </c>
      <c r="B178" t="s">
        <v>221</v>
      </c>
    </row>
    <row r="179" spans="1:2" x14ac:dyDescent="0.25">
      <c r="A179">
        <v>723</v>
      </c>
      <c r="B179" t="s">
        <v>222</v>
      </c>
    </row>
    <row r="180" spans="1:2" x14ac:dyDescent="0.25">
      <c r="A180">
        <v>724</v>
      </c>
      <c r="B180" t="s">
        <v>223</v>
      </c>
    </row>
    <row r="181" spans="1:2" x14ac:dyDescent="0.25">
      <c r="A181">
        <v>728</v>
      </c>
      <c r="B181" t="s">
        <v>224</v>
      </c>
    </row>
    <row r="182" spans="1:2" x14ac:dyDescent="0.25">
      <c r="A182">
        <v>729</v>
      </c>
      <c r="B182" t="s">
        <v>225</v>
      </c>
    </row>
    <row r="183" spans="1:2" x14ac:dyDescent="0.25">
      <c r="A183">
        <v>730</v>
      </c>
      <c r="B183" t="s">
        <v>226</v>
      </c>
    </row>
    <row r="184" spans="1:2" x14ac:dyDescent="0.25">
      <c r="A184">
        <v>733</v>
      </c>
      <c r="B184" t="s">
        <v>227</v>
      </c>
    </row>
    <row r="185" spans="1:2" x14ac:dyDescent="0.25">
      <c r="A185">
        <v>734</v>
      </c>
      <c r="B185" t="s">
        <v>228</v>
      </c>
    </row>
    <row r="186" spans="1:2" x14ac:dyDescent="0.25">
      <c r="A186">
        <v>735</v>
      </c>
      <c r="B186" t="s">
        <v>229</v>
      </c>
    </row>
    <row r="187" spans="1:2" x14ac:dyDescent="0.25">
      <c r="A187">
        <v>737</v>
      </c>
      <c r="B187" t="s">
        <v>230</v>
      </c>
    </row>
    <row r="188" spans="1:2" x14ac:dyDescent="0.25">
      <c r="A188">
        <v>739</v>
      </c>
      <c r="B188" t="s">
        <v>231</v>
      </c>
    </row>
    <row r="189" spans="1:2" x14ac:dyDescent="0.25">
      <c r="A189">
        <v>741</v>
      </c>
      <c r="B189" t="s">
        <v>232</v>
      </c>
    </row>
    <row r="190" spans="1:2" x14ac:dyDescent="0.25">
      <c r="A190">
        <v>742</v>
      </c>
      <c r="B190" t="s">
        <v>233</v>
      </c>
    </row>
    <row r="191" spans="1:2" x14ac:dyDescent="0.25">
      <c r="A191">
        <v>743</v>
      </c>
      <c r="B191" t="s">
        <v>234</v>
      </c>
    </row>
    <row r="192" spans="1:2" x14ac:dyDescent="0.25">
      <c r="A192">
        <v>745</v>
      </c>
      <c r="B192" t="s">
        <v>235</v>
      </c>
    </row>
    <row r="193" spans="1:2" x14ac:dyDescent="0.25">
      <c r="A193">
        <v>747</v>
      </c>
      <c r="B193" t="s">
        <v>236</v>
      </c>
    </row>
    <row r="194" spans="1:2" x14ac:dyDescent="0.25">
      <c r="A194">
        <v>748</v>
      </c>
      <c r="B194" t="s">
        <v>237</v>
      </c>
    </row>
    <row r="195" spans="1:2" x14ac:dyDescent="0.25">
      <c r="A195">
        <v>749</v>
      </c>
      <c r="B195" t="s">
        <v>238</v>
      </c>
    </row>
    <row r="196" spans="1:2" x14ac:dyDescent="0.25">
      <c r="A196">
        <v>751</v>
      </c>
      <c r="B196" t="s">
        <v>239</v>
      </c>
    </row>
    <row r="197" spans="1:2" x14ac:dyDescent="0.25">
      <c r="A197">
        <v>752</v>
      </c>
      <c r="B197" t="s">
        <v>240</v>
      </c>
    </row>
    <row r="198" spans="1:2" x14ac:dyDescent="0.25">
      <c r="A198">
        <v>753</v>
      </c>
      <c r="B198" t="s">
        <v>241</v>
      </c>
    </row>
    <row r="199" spans="1:2" x14ac:dyDescent="0.25">
      <c r="A199">
        <v>754</v>
      </c>
      <c r="B199" t="s">
        <v>242</v>
      </c>
    </row>
    <row r="200" spans="1:2" x14ac:dyDescent="0.25">
      <c r="A200">
        <v>756</v>
      </c>
      <c r="B200" t="s">
        <v>243</v>
      </c>
    </row>
    <row r="201" spans="1:2" x14ac:dyDescent="0.25">
      <c r="A201">
        <v>757</v>
      </c>
      <c r="B201" t="s">
        <v>244</v>
      </c>
    </row>
    <row r="202" spans="1:2" x14ac:dyDescent="0.25">
      <c r="A202">
        <v>760</v>
      </c>
      <c r="B202" t="s">
        <v>245</v>
      </c>
    </row>
    <row r="203" spans="1:2" x14ac:dyDescent="0.25">
      <c r="A203">
        <v>761</v>
      </c>
      <c r="B203" t="s">
        <v>246</v>
      </c>
    </row>
    <row r="204" spans="1:2" x14ac:dyDescent="0.25">
      <c r="A204">
        <v>765</v>
      </c>
      <c r="B204" t="s">
        <v>247</v>
      </c>
    </row>
    <row r="205" spans="1:2" x14ac:dyDescent="0.25">
      <c r="A205">
        <v>766</v>
      </c>
      <c r="B205" t="s">
        <v>248</v>
      </c>
    </row>
    <row r="206" spans="1:2" x14ac:dyDescent="0.25">
      <c r="A206">
        <v>767</v>
      </c>
      <c r="B206" t="s">
        <v>249</v>
      </c>
    </row>
    <row r="207" spans="1:2" x14ac:dyDescent="0.25">
      <c r="A207">
        <v>768</v>
      </c>
      <c r="B207" t="s">
        <v>250</v>
      </c>
    </row>
    <row r="208" spans="1:2" x14ac:dyDescent="0.25">
      <c r="A208">
        <v>769</v>
      </c>
      <c r="B208" t="s">
        <v>251</v>
      </c>
    </row>
    <row r="209" spans="1:2" x14ac:dyDescent="0.25">
      <c r="A209">
        <v>770</v>
      </c>
      <c r="B209" t="s">
        <v>252</v>
      </c>
    </row>
    <row r="210" spans="1:2" x14ac:dyDescent="0.25">
      <c r="A210">
        <v>771</v>
      </c>
      <c r="B210" t="s">
        <v>253</v>
      </c>
    </row>
    <row r="211" spans="1:2" x14ac:dyDescent="0.25">
      <c r="A211">
        <v>772</v>
      </c>
      <c r="B211" t="s">
        <v>254</v>
      </c>
    </row>
    <row r="212" spans="1:2" x14ac:dyDescent="0.25">
      <c r="A212">
        <v>773</v>
      </c>
      <c r="B212" t="s">
        <v>255</v>
      </c>
    </row>
    <row r="213" spans="1:2" x14ac:dyDescent="0.25">
      <c r="A213">
        <v>774</v>
      </c>
      <c r="B213" t="s">
        <v>256</v>
      </c>
    </row>
    <row r="214" spans="1:2" x14ac:dyDescent="0.25">
      <c r="A214">
        <v>775</v>
      </c>
      <c r="B214" t="s">
        <v>257</v>
      </c>
    </row>
    <row r="215" spans="1:2" x14ac:dyDescent="0.25">
      <c r="A215">
        <v>776</v>
      </c>
      <c r="B215" t="s">
        <v>258</v>
      </c>
    </row>
    <row r="216" spans="1:2" x14ac:dyDescent="0.25">
      <c r="A216">
        <v>777</v>
      </c>
      <c r="B216" t="s">
        <v>259</v>
      </c>
    </row>
    <row r="217" spans="1:2" x14ac:dyDescent="0.25">
      <c r="A217">
        <v>778</v>
      </c>
      <c r="B217" t="s">
        <v>260</v>
      </c>
    </row>
    <row r="218" spans="1:2" x14ac:dyDescent="0.25">
      <c r="A218">
        <v>779</v>
      </c>
      <c r="B218" t="s">
        <v>261</v>
      </c>
    </row>
    <row r="219" spans="1:2" x14ac:dyDescent="0.25">
      <c r="A219">
        <v>784</v>
      </c>
      <c r="B219" t="s">
        <v>319</v>
      </c>
    </row>
    <row r="220" spans="1:2" x14ac:dyDescent="0.25">
      <c r="A220">
        <v>785</v>
      </c>
      <c r="B220" t="s">
        <v>262</v>
      </c>
    </row>
    <row r="221" spans="1:2" x14ac:dyDescent="0.25">
      <c r="A221">
        <v>786</v>
      </c>
      <c r="B221" t="s">
        <v>263</v>
      </c>
    </row>
    <row r="222" spans="1:2" x14ac:dyDescent="0.25">
      <c r="A222">
        <v>790</v>
      </c>
      <c r="B222" t="s">
        <v>264</v>
      </c>
    </row>
    <row r="223" spans="1:2" x14ac:dyDescent="0.25">
      <c r="A223">
        <v>792</v>
      </c>
      <c r="B223" t="s">
        <v>265</v>
      </c>
    </row>
    <row r="224" spans="1:2" x14ac:dyDescent="0.25">
      <c r="A224">
        <v>793</v>
      </c>
      <c r="B224" t="s">
        <v>266</v>
      </c>
    </row>
    <row r="225" spans="1:2" x14ac:dyDescent="0.25">
      <c r="A225">
        <v>794</v>
      </c>
      <c r="B225" t="s">
        <v>267</v>
      </c>
    </row>
    <row r="226" spans="1:2" x14ac:dyDescent="0.25">
      <c r="A226">
        <v>795</v>
      </c>
      <c r="B226" t="s">
        <v>268</v>
      </c>
    </row>
    <row r="227" spans="1:2" x14ac:dyDescent="0.25">
      <c r="A227">
        <v>799</v>
      </c>
      <c r="B227" t="s">
        <v>269</v>
      </c>
    </row>
    <row r="228" spans="1:2" x14ac:dyDescent="0.25">
      <c r="A228">
        <v>820</v>
      </c>
      <c r="B228" t="s">
        <v>270</v>
      </c>
    </row>
    <row r="229" spans="1:2" x14ac:dyDescent="0.25">
      <c r="A229">
        <v>834</v>
      </c>
      <c r="B229" t="s">
        <v>271</v>
      </c>
    </row>
    <row r="230" spans="1:2" x14ac:dyDescent="0.25">
      <c r="A230">
        <v>836</v>
      </c>
      <c r="B230" t="s">
        <v>272</v>
      </c>
    </row>
    <row r="231" spans="1:2" x14ac:dyDescent="0.25">
      <c r="A231">
        <v>839</v>
      </c>
      <c r="B231" t="s">
        <v>273</v>
      </c>
    </row>
    <row r="232" spans="1:2" x14ac:dyDescent="0.25">
      <c r="A232">
        <v>840</v>
      </c>
      <c r="B232" t="s">
        <v>274</v>
      </c>
    </row>
    <row r="233" spans="1:2" x14ac:dyDescent="0.25">
      <c r="A233">
        <v>841</v>
      </c>
      <c r="B233" t="s">
        <v>275</v>
      </c>
    </row>
    <row r="234" spans="1:2" x14ac:dyDescent="0.25">
      <c r="A234">
        <v>842</v>
      </c>
      <c r="B234" t="s">
        <v>276</v>
      </c>
    </row>
    <row r="235" spans="1:2" x14ac:dyDescent="0.25">
      <c r="A235">
        <v>844</v>
      </c>
      <c r="B235" t="s">
        <v>277</v>
      </c>
    </row>
    <row r="236" spans="1:2" x14ac:dyDescent="0.25">
      <c r="A236">
        <v>845</v>
      </c>
      <c r="B236" t="s">
        <v>278</v>
      </c>
    </row>
    <row r="237" spans="1:2" x14ac:dyDescent="0.25">
      <c r="A237">
        <v>847</v>
      </c>
      <c r="B237" t="s">
        <v>279</v>
      </c>
    </row>
    <row r="238" spans="1:2" x14ac:dyDescent="0.25">
      <c r="A238">
        <v>848</v>
      </c>
      <c r="B238" t="s">
        <v>280</v>
      </c>
    </row>
    <row r="239" spans="1:2" x14ac:dyDescent="0.25">
      <c r="A239">
        <v>851</v>
      </c>
      <c r="B239" t="s">
        <v>281</v>
      </c>
    </row>
    <row r="240" spans="1:2" x14ac:dyDescent="0.25">
      <c r="A240">
        <v>852</v>
      </c>
      <c r="B240" t="s">
        <v>282</v>
      </c>
    </row>
    <row r="241" spans="1:2" x14ac:dyDescent="0.25">
      <c r="A241">
        <v>856</v>
      </c>
      <c r="B241" t="s">
        <v>283</v>
      </c>
    </row>
    <row r="242" spans="1:2" x14ac:dyDescent="0.25">
      <c r="A242">
        <v>858</v>
      </c>
      <c r="B242" t="s">
        <v>284</v>
      </c>
    </row>
    <row r="243" spans="1:2" x14ac:dyDescent="0.25">
      <c r="A243">
        <v>863</v>
      </c>
      <c r="B243" t="s">
        <v>313</v>
      </c>
    </row>
    <row r="244" spans="1:2" x14ac:dyDescent="0.25">
      <c r="A244">
        <v>867</v>
      </c>
      <c r="B244" t="s">
        <v>314</v>
      </c>
    </row>
    <row r="245" spans="1:2" x14ac:dyDescent="0.25">
      <c r="A245">
        <v>872</v>
      </c>
      <c r="B245" t="s">
        <v>285</v>
      </c>
    </row>
    <row r="246" spans="1:2" x14ac:dyDescent="0.25">
      <c r="A246">
        <v>876</v>
      </c>
      <c r="B246" t="s">
        <v>286</v>
      </c>
    </row>
    <row r="247" spans="1:2" x14ac:dyDescent="0.25">
      <c r="A247">
        <v>879</v>
      </c>
      <c r="B247" t="s">
        <v>287</v>
      </c>
    </row>
    <row r="248" spans="1:2" x14ac:dyDescent="0.25">
      <c r="A248">
        <v>880</v>
      </c>
      <c r="B248" t="s">
        <v>288</v>
      </c>
    </row>
    <row r="249" spans="1:2" x14ac:dyDescent="0.25">
      <c r="A249">
        <v>882</v>
      </c>
      <c r="B249" t="s">
        <v>289</v>
      </c>
    </row>
    <row r="250" spans="1:2" x14ac:dyDescent="0.25">
      <c r="A250">
        <v>883</v>
      </c>
      <c r="B250" t="s">
        <v>320</v>
      </c>
    </row>
    <row r="251" spans="1:2" x14ac:dyDescent="0.25">
      <c r="A251">
        <v>885</v>
      </c>
      <c r="B251" t="s">
        <v>290</v>
      </c>
    </row>
    <row r="252" spans="1:2" x14ac:dyDescent="0.25">
      <c r="A252">
        <v>902</v>
      </c>
      <c r="B252" t="s">
        <v>291</v>
      </c>
    </row>
    <row r="253" spans="1:2" x14ac:dyDescent="0.25">
      <c r="A253">
        <v>903</v>
      </c>
      <c r="B253" t="s">
        <v>292</v>
      </c>
    </row>
    <row r="254" spans="1:2" x14ac:dyDescent="0.25">
      <c r="A254">
        <v>912</v>
      </c>
      <c r="B254" t="s">
        <v>293</v>
      </c>
    </row>
    <row r="255" spans="1:2" x14ac:dyDescent="0.25">
      <c r="A255">
        <v>913</v>
      </c>
      <c r="B255" t="s">
        <v>294</v>
      </c>
    </row>
    <row r="256" spans="1:2" x14ac:dyDescent="0.25">
      <c r="A256">
        <v>921</v>
      </c>
      <c r="B256" t="s">
        <v>295</v>
      </c>
    </row>
    <row r="257" spans="1:4" x14ac:dyDescent="0.25">
      <c r="A257">
        <v>922</v>
      </c>
      <c r="B257" t="s">
        <v>296</v>
      </c>
    </row>
    <row r="258" spans="1:4" x14ac:dyDescent="0.25">
      <c r="A258">
        <v>935</v>
      </c>
      <c r="B258" t="s">
        <v>297</v>
      </c>
    </row>
    <row r="259" spans="1:4" x14ac:dyDescent="0.25">
      <c r="A259">
        <v>936</v>
      </c>
      <c r="B259" t="s">
        <v>298</v>
      </c>
    </row>
    <row r="260" spans="1:4" x14ac:dyDescent="0.25">
      <c r="A260">
        <v>937</v>
      </c>
      <c r="B260" t="s">
        <v>299</v>
      </c>
    </row>
    <row r="261" spans="1:4" x14ac:dyDescent="0.25">
      <c r="A261">
        <v>938</v>
      </c>
      <c r="B261" t="s">
        <v>300</v>
      </c>
    </row>
    <row r="262" spans="1:4" x14ac:dyDescent="0.25">
      <c r="A262">
        <v>941</v>
      </c>
      <c r="B262" t="s">
        <v>301</v>
      </c>
    </row>
    <row r="263" spans="1:4" x14ac:dyDescent="0.25">
      <c r="A263">
        <v>942</v>
      </c>
      <c r="B263" t="s">
        <v>302</v>
      </c>
    </row>
    <row r="264" spans="1:4" x14ac:dyDescent="0.25">
      <c r="A264">
        <v>948</v>
      </c>
      <c r="B264" t="s">
        <v>303</v>
      </c>
    </row>
    <row r="265" spans="1:4" x14ac:dyDescent="0.25">
      <c r="A265">
        <v>957</v>
      </c>
      <c r="B265" t="s">
        <v>304</v>
      </c>
      <c r="C265" s="64"/>
      <c r="D265" s="64"/>
    </row>
    <row r="266" spans="1:4" x14ac:dyDescent="0.25">
      <c r="A266">
        <v>960</v>
      </c>
      <c r="B266" t="s">
        <v>305</v>
      </c>
    </row>
    <row r="267" spans="1:4" x14ac:dyDescent="0.25">
      <c r="A267">
        <v>961</v>
      </c>
      <c r="B267" t="s">
        <v>306</v>
      </c>
    </row>
    <row r="268" spans="1:4" x14ac:dyDescent="0.25">
      <c r="A268">
        <v>977</v>
      </c>
      <c r="B268" t="s">
        <v>307</v>
      </c>
    </row>
    <row r="269" spans="1:4" x14ac:dyDescent="0.25">
      <c r="A269">
        <v>993</v>
      </c>
      <c r="B269" t="s">
        <v>321</v>
      </c>
    </row>
    <row r="270" spans="1:4" x14ac:dyDescent="0.25">
      <c r="A270">
        <v>994</v>
      </c>
      <c r="B270" t="s">
        <v>308</v>
      </c>
    </row>
    <row r="271" spans="1:4" x14ac:dyDescent="0.25">
      <c r="A271">
        <v>996</v>
      </c>
      <c r="B271" t="s">
        <v>309</v>
      </c>
    </row>
    <row r="272" spans="1:4" x14ac:dyDescent="0.25">
      <c r="A272">
        <v>997</v>
      </c>
      <c r="B272" t="s">
        <v>310</v>
      </c>
    </row>
    <row r="273" spans="1:2" x14ac:dyDescent="0.25">
      <c r="A273">
        <v>998</v>
      </c>
      <c r="B273" t="s">
        <v>311</v>
      </c>
    </row>
    <row r="274" spans="1:2" x14ac:dyDescent="0.25">
      <c r="A274">
        <v>999</v>
      </c>
      <c r="B274" t="s">
        <v>312</v>
      </c>
    </row>
  </sheetData>
  <phoneticPr fontId="3" type="noConversion"/>
  <pageMargins left="0.75" right="0.75" top="1" bottom="1" header="0.5" footer="0.5"/>
  <pageSetup scale="4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Attachment L-Part A</vt:lpstr>
      <vt:lpstr>Attachment L-Part B</vt:lpstr>
      <vt:lpstr>Sched1-adv to emp</vt:lpstr>
      <vt:lpstr>Sched2-other</vt:lpstr>
      <vt:lpstr>Agency</vt:lpstr>
      <vt:lpstr>'Attachment L-Part A'!Print_Area</vt:lpstr>
      <vt:lpstr>'Sched1-adv to emp'!Print_Area</vt:lpstr>
      <vt:lpstr>'Sched2-other'!Print_Area</vt:lpstr>
      <vt:lpstr>'Sched1-adv to emp'!Print_Titles</vt:lpstr>
      <vt:lpstr>'Sched2-other'!Print_Titles</vt:lpstr>
    </vt:vector>
  </TitlesOfParts>
  <Company>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 Yu-Meade</dc:creator>
  <cp:lastModifiedBy>Pearson, Melinda (DOA)</cp:lastModifiedBy>
  <cp:lastPrinted>2024-04-23T17:41:39Z</cp:lastPrinted>
  <dcterms:created xsi:type="dcterms:W3CDTF">2005-08-23T19:27:31Z</dcterms:created>
  <dcterms:modified xsi:type="dcterms:W3CDTF">2024-04-25T20:34:11Z</dcterms:modified>
</cp:coreProperties>
</file>