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Q:\Directive\Fiscal 2024\HE Directive\Excel files ready for testing\"/>
    </mc:Choice>
  </mc:AlternateContent>
  <xr:revisionPtr revIDLastSave="0" documentId="13_ncr:1_{495E253D-BD14-4282-AFD1-BB8635796097}" xr6:coauthVersionLast="47" xr6:coauthVersionMax="47" xr10:uidLastSave="{00000000-0000-0000-0000-000000000000}"/>
  <workbookProtection workbookAlgorithmName="SHA-512" workbookHashValue="aXqVcFYABz3jN6SOVDivB5R/sorB3demdtwt/OyzzmbIxZykAcqOAMTdTy6ulfrPnuZcMgZnfAl16E9DTjRvWg==" workbookSaltValue="wfD03hr9ny5ft7EaIhgLrw==" workbookSpinCount="100000" lockStructure="1"/>
  <bookViews>
    <workbookView xWindow="28680" yWindow="-120" windowWidth="29040" windowHeight="15720" xr2:uid="{00000000-000D-0000-FFFF-FFFF00000000}"/>
  </bookViews>
  <sheets>
    <sheet name="Recon" sheetId="1" r:id="rId1"/>
    <sheet name="Certification" sheetId="3" r:id="rId2"/>
    <sheet name="Lookup - HEI #-acronyn" sheetId="4" state="hidden" r:id="rId3"/>
  </sheets>
  <definedNames>
    <definedName name="wrn.Footnote._.8." localSheetId="1"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2" i="1" l="1"/>
  <c r="F27" i="1"/>
  <c r="G27" i="1"/>
  <c r="G26" i="1"/>
  <c r="D27" i="1"/>
  <c r="D26" i="1"/>
  <c r="D30" i="1"/>
  <c r="D2" i="1"/>
  <c r="C2" i="3" l="1"/>
  <c r="C1" i="3"/>
  <c r="D29" i="1" l="1"/>
  <c r="D23" i="1" l="1"/>
  <c r="G23" i="1" l="1"/>
  <c r="F46" i="1" s="1"/>
  <c r="F63" i="1"/>
  <c r="F47" i="1"/>
  <c r="F67" i="1" l="1"/>
  <c r="F68" i="1" l="1"/>
  <c r="F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s>
  <commentList>
    <comment ref="D1" authorId="0" shapeId="0" xr:uid="{00000000-0006-0000-0000-000001000000}">
      <text>
        <r>
          <rPr>
            <sz val="10"/>
            <color indexed="81"/>
            <rFont val="Times New Roman"/>
            <family val="1"/>
          </rPr>
          <t>Use the drop-down list to select the applicable Institution Number-Institution Acronym for this submission and the Institution Name will automatically populate.
Note:  VCUHSA should select 236-VCUHSA.</t>
        </r>
      </text>
    </comment>
    <comment ref="F46" authorId="0" shapeId="0" xr:uid="{00000000-0006-0000-0000-000002000000}">
      <text>
        <r>
          <rPr>
            <sz val="10.5"/>
            <color indexed="81"/>
            <rFont val="Times New Roman"/>
            <family val="1"/>
          </rPr>
          <t>If this amount does not equal the difference reported for item 11, an "Error" message will appear. Make corrections.</t>
        </r>
      </text>
    </comment>
    <comment ref="F62" authorId="0" shapeId="0" xr:uid="{00000000-0006-0000-0000-000003000000}">
      <text>
        <r>
          <rPr>
            <sz val="10.5"/>
            <color indexed="81"/>
            <rFont val="Times New Roman"/>
            <family val="1"/>
          </rPr>
          <t>If this amount does not equal the difference reported for item 12b, an "Error" message will appear. Make corrections.</t>
        </r>
      </text>
    </comment>
    <comment ref="F66" authorId="0" shapeId="0" xr:uid="{00000000-0006-0000-0000-000004000000}">
      <text>
        <r>
          <rPr>
            <sz val="10.5"/>
            <color indexed="81"/>
            <rFont val="Times New Roman"/>
            <family val="1"/>
          </rPr>
          <t>If this amount does not equal the difference reported for item 13, an "Error" message will appear. Make corrections.</t>
        </r>
      </text>
    </comment>
  </commentList>
</comments>
</file>

<file path=xl/sharedStrings.xml><?xml version="1.0" encoding="utf-8"?>
<sst xmlns="http://schemas.openxmlformats.org/spreadsheetml/2006/main" count="236" uniqueCount="150">
  <si>
    <t>Date Completed:</t>
  </si>
  <si>
    <t>Institution Name:</t>
  </si>
  <si>
    <t>Institution Contact Name:</t>
  </si>
  <si>
    <t>Institution Contact Phone Number:</t>
  </si>
  <si>
    <t>Institution Contact E-mail Address:</t>
  </si>
  <si>
    <t>Item</t>
  </si>
  <si>
    <t>Description</t>
  </si>
  <si>
    <t>Variance check figure</t>
  </si>
  <si>
    <t>Differences</t>
  </si>
  <si>
    <t>Explained Allowance for Doubtful Accounts - Differences</t>
  </si>
  <si>
    <t xml:space="preserve">Check figure </t>
  </si>
  <si>
    <t>Check figure</t>
  </si>
  <si>
    <t>Per DOA's Accounts receivable system</t>
  </si>
  <si>
    <t>Supplemental Item 7a - Receivable Reconciliation (HEI only)</t>
  </si>
  <si>
    <t>Prepared by:</t>
  </si>
  <si>
    <t>Name</t>
  </si>
  <si>
    <t>Title</t>
  </si>
  <si>
    <t>Reviewed by:</t>
  </si>
  <si>
    <t xml:space="preserve">Per Attachment HE-10  </t>
  </si>
  <si>
    <t>TAB 2 Part 1</t>
  </si>
  <si>
    <t>FST</t>
  </si>
  <si>
    <t>Provide explanations in Part 2.</t>
  </si>
  <si>
    <t>Due from Component Units (VCBA ETF) - (see Note A)</t>
  </si>
  <si>
    <t>Due from Primary Government (GOB) - (see Note A)</t>
  </si>
  <si>
    <t>Due from Primary Government (VPBA) - (see Note A)</t>
  </si>
  <si>
    <t>Due from Component Units - (see Note A)</t>
  </si>
  <si>
    <t>Loans Receivable from Primary Government - (see Note A)</t>
  </si>
  <si>
    <t>Loans Receivable from Component Units - (see Note A)</t>
  </si>
  <si>
    <t>Explained Total All Receivables - Gross Amount - Differences</t>
  </si>
  <si>
    <t xml:space="preserve">             Total All Receivables - Gross </t>
  </si>
  <si>
    <t xml:space="preserve">Total All Receivables - Net </t>
  </si>
  <si>
    <t>Total All Receivables - Net - Differences</t>
  </si>
  <si>
    <t>Total Receivables, Gross</t>
  </si>
  <si>
    <t>Receivables, Net FST line item only (informational) E(1)=</t>
  </si>
  <si>
    <t>(1)</t>
  </si>
  <si>
    <t>Due from Foundation(s) - (see Note A)</t>
  </si>
  <si>
    <t>Yes</t>
  </si>
  <si>
    <t>No</t>
  </si>
  <si>
    <t>1)</t>
  </si>
  <si>
    <t>Answer Required</t>
  </si>
  <si>
    <t>Error</t>
  </si>
  <si>
    <t xml:space="preserve">2) </t>
  </si>
  <si>
    <t xml:space="preserve">a)  There are negative amounts for line items that should not be negative.  </t>
  </si>
  <si>
    <t xml:space="preserve">3) </t>
  </si>
  <si>
    <t>Date:</t>
  </si>
  <si>
    <t>I certify that the above questions have been completed and are accurate.</t>
  </si>
  <si>
    <t>I certify that the above questions have been completed and reviewed.</t>
  </si>
  <si>
    <t>b) Significant fluctuations on this submission between prior year and current year amounts may be an indication of amounts being reported on the incorrect line item.</t>
  </si>
  <si>
    <t>Institution  Number-Institution Acronym:</t>
  </si>
  <si>
    <t>Institution Number-Institution Acronym:</t>
  </si>
  <si>
    <t>HEI # - HEI Acronym</t>
  </si>
  <si>
    <t>HEI name to populate</t>
  </si>
  <si>
    <t>Agencies Controlled</t>
  </si>
  <si>
    <t>204-CWM Consol</t>
  </si>
  <si>
    <t>THE COLLEGE OF WILLIAM AND MARY IN VIRGINIA (including CWM, RBC and VIMS)</t>
  </si>
  <si>
    <t>204-CWM only</t>
  </si>
  <si>
    <t>THE COLLEGE OF WILLIAM AND MARY IN VIRGINIA</t>
  </si>
  <si>
    <t>see above</t>
  </si>
  <si>
    <t>204-CWM &amp; VIMS</t>
  </si>
  <si>
    <t>THE COLLEGE OF WILLIAM AND MARY IN VIRGINIA (including CWM and VIMS)</t>
  </si>
  <si>
    <t>207-UVA</t>
  </si>
  <si>
    <t>UNIVERSITY OF VIRGINIA (including UVA, UVA Medical Center and UVA's College at Wise)</t>
  </si>
  <si>
    <t>207, 209, 246</t>
  </si>
  <si>
    <t>208-VPI&amp;SU</t>
  </si>
  <si>
    <t>211-VMI</t>
  </si>
  <si>
    <t>VIRGINIA MILITARY INSTITUTE</t>
  </si>
  <si>
    <t>212-VSU</t>
  </si>
  <si>
    <t>213-NSU</t>
  </si>
  <si>
    <t>NORFOLK STATE UNIVERSITY</t>
  </si>
  <si>
    <t>214-LU</t>
  </si>
  <si>
    <t>LONGWOOD UNIVERSITY</t>
  </si>
  <si>
    <t>215-UMW</t>
  </si>
  <si>
    <t>UNIVERSITY OF MARY WASHINGTON</t>
  </si>
  <si>
    <t>216-JMU</t>
  </si>
  <si>
    <t>JAMES MADISON UNIVERSITY</t>
  </si>
  <si>
    <t>217-RU</t>
  </si>
  <si>
    <t>RADFORD UNIVERSITY</t>
  </si>
  <si>
    <t>221-ODU</t>
  </si>
  <si>
    <t>OLD DOMINION UNIVERSITY</t>
  </si>
  <si>
    <t>236-VCU Consol</t>
  </si>
  <si>
    <t>VIRGINIA COMMONWEALTH UNIVERSITY  (including VCU and VCU Health System Authority)</t>
  </si>
  <si>
    <t>236-VCU only</t>
  </si>
  <si>
    <t xml:space="preserve">VIRGINIA COMMONWEALTH UNIVERSITY </t>
  </si>
  <si>
    <t>236-VCUHSA</t>
  </si>
  <si>
    <t>VIRGINIA COMMONWEALTH UNIVERSITY HEALTH SYSTEM AUTHORITY</t>
  </si>
  <si>
    <t>n/a</t>
  </si>
  <si>
    <t>241-RBC</t>
  </si>
  <si>
    <t>RICHARD BLAND COLLEGE</t>
  </si>
  <si>
    <t>242-CNU</t>
  </si>
  <si>
    <t>CHRISTOPHER NEWPORT UNIVERSITY</t>
  </si>
  <si>
    <t>247-GMU</t>
  </si>
  <si>
    <t>GEORGE MASON UNIVERSITY</t>
  </si>
  <si>
    <t>260-VCCS</t>
  </si>
  <si>
    <t>268-VIMS</t>
  </si>
  <si>
    <t>VIRGINIA INSTITUTE OF MARINE SCIENCES</t>
  </si>
  <si>
    <t>885-IALR</t>
  </si>
  <si>
    <t>INSTITUTE FOR ADVANCED LEARNING &amp; RESEARCH</t>
  </si>
  <si>
    <t>Note A</t>
  </si>
  <si>
    <t>935-RHEA</t>
  </si>
  <si>
    <t>ROANOKE HIGHER EDUCATION AUTHORITY</t>
  </si>
  <si>
    <t>937-SVHEC</t>
  </si>
  <si>
    <t>SOUTHERN VIRGINIA HIGHER EDUCATION CENTER</t>
  </si>
  <si>
    <t>938-NCI</t>
  </si>
  <si>
    <t>NEW COLLEGE INSTITUTE</t>
  </si>
  <si>
    <t>948-SWVHEC</t>
  </si>
  <si>
    <t>SOUTHWEST VIRGINIA HIGHER EDUCATION CENTER</t>
  </si>
  <si>
    <t>Note B</t>
  </si>
  <si>
    <t>VIRGINIA COMMUNITY COLLEGE SYSTEM (includes System Office, Shared Services Center, and Community Colleges)</t>
  </si>
  <si>
    <t>260, 261, 270, 275-280, 282-288,290-299</t>
  </si>
  <si>
    <t>Source of Att. HE-10 Amounts</t>
  </si>
  <si>
    <t>Due from Component Units (VCBA 21st Century) - (see Note A)</t>
  </si>
  <si>
    <t>Due from Primary Government - (see Note A)</t>
  </si>
  <si>
    <t>Provide explanations in Part 3.</t>
  </si>
  <si>
    <r>
      <t>Reasonableness</t>
    </r>
    <r>
      <rPr>
        <sz val="10"/>
        <rFont val="Times New Roman"/>
        <family val="1"/>
      </rPr>
      <t>:  Do amounts appear reasonable?  Some indications of unreasonable amounts are as follows:</t>
    </r>
  </si>
  <si>
    <r>
      <rPr>
        <b/>
        <sz val="10"/>
        <rFont val="Times New Roman"/>
        <family val="1"/>
      </rPr>
      <t xml:space="preserve">Certification: </t>
    </r>
    <r>
      <rPr>
        <sz val="10"/>
        <rFont val="Times New Roman"/>
        <family val="1"/>
      </rPr>
      <t>Do you certify that (if you are the reviewer) this submission has been reviewed and is complete and accurate?</t>
    </r>
  </si>
  <si>
    <r>
      <t>(</t>
    </r>
    <r>
      <rPr>
        <b/>
        <u/>
        <sz val="10"/>
        <rFont val="Times New Roman"/>
        <family val="1"/>
      </rPr>
      <t>Note</t>
    </r>
    <r>
      <rPr>
        <sz val="10"/>
        <rFont val="Times New Roman"/>
        <family val="1"/>
      </rPr>
      <t>:  There should be a segregation of duties; therefore, the preparer and the reviewer should not be the same.  By typing your names below you certify that the preparer and reviewer were not the same for this submission.)</t>
    </r>
  </si>
  <si>
    <r>
      <rPr>
        <b/>
        <u/>
        <sz val="10"/>
        <rFont val="Times New Roman"/>
        <family val="1"/>
      </rPr>
      <t>Note</t>
    </r>
    <r>
      <rPr>
        <b/>
        <sz val="10"/>
        <rFont val="Times New Roman"/>
        <family val="1"/>
      </rPr>
      <t xml:space="preserve">: </t>
    </r>
    <r>
      <rPr>
        <sz val="10"/>
        <rFont val="Times New Roman"/>
        <family val="1"/>
      </rPr>
      <t xml:space="preserve"> If you discover an "Error" message on any tab that cannot be corrected because of a formula error or you cannot determine why there is an "Error" message, contact DOA.</t>
    </r>
  </si>
  <si>
    <r>
      <t>Purpose</t>
    </r>
    <r>
      <rPr>
        <sz val="10"/>
        <rFont val="Times New Roman"/>
        <family val="1"/>
      </rPr>
      <t>:  This tab is to help ensure completeness of this submission.  After the Recon tab is completed, please answer the following questions.</t>
    </r>
  </si>
  <si>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</si>
  <si>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</si>
  <si>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</si>
  <si>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</si>
  <si>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</si>
  <si>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</si>
  <si>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</si>
  <si>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There should be no "Error" messages or cells with "Answer Required".  Have you reviewed the submission and removed all Error messages and answered all questions?  If not, investigate and make corrections as deemed necessary.</t>
  </si>
  <si>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</si>
  <si>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</si>
  <si>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</si>
  <si>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</si>
  <si>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</si>
  <si>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 xml:space="preserve">Note A: This format assumes the gross receivables and net receivables for these FST line items are equal. In other words, there is no allowance amount for these FST line items. If there is a gross and allowance amount for these FST line items, contact DOA to discuss. </t>
  </si>
  <si>
    <t>Part 2: Explanations for Differences in Total All Receivables, Gross:</t>
  </si>
  <si>
    <t>Part 1: Reconciliation</t>
  </si>
  <si>
    <t>Part 3: Explanations for differences in Allowance for Doubtful Accounts:</t>
  </si>
  <si>
    <t xml:space="preserve">NO CHANGES WERE MADE TO THIS TAB FOR FY 24 EXCEPT TO REMOVE WORDING </t>
  </si>
  <si>
    <t>REGARDING THE CHANGES MADE FOR FY23.</t>
  </si>
  <si>
    <t>For the year ended June 30, 2024</t>
  </si>
  <si>
    <t>Receivables as of June 30, 2024</t>
  </si>
  <si>
    <t>For the Year Ended June 30, 2024</t>
  </si>
  <si>
    <t>1a</t>
  </si>
  <si>
    <t>TAB 2 Part 3</t>
  </si>
  <si>
    <t>Total Restricted Receivables, Gross</t>
  </si>
  <si>
    <t>(2)</t>
  </si>
  <si>
    <t>12a</t>
  </si>
  <si>
    <t xml:space="preserve">Receivables -  Allowance for Doubtful Accounts - (enter as a negative) </t>
  </si>
  <si>
    <t xml:space="preserve">Restricted Receivables -  Allowance for Doubtful Accounts - (enter as a negative) </t>
  </si>
  <si>
    <t>Restricted Receivables, Net FST line item only (informational) E(2)=</t>
  </si>
  <si>
    <t xml:space="preserve">             Total Allowance for Doubtful Accounts </t>
  </si>
  <si>
    <t>12b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</si>
</sst>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1" formatCode="_(* #,##0_);_(* \(#,##0\);_(* &quot;-&quot;_);_(@_)"/>
    <numFmt numFmtId="43" formatCode="_(* #,##0.00_);_(* \(#,##0.00\);_(* &quot;-&quot;??_);_(@_)"/>
    <numFmt numFmtId="164" formatCode="&quot;$&quot;#,##0\ ;\(&quot;$&quot;#,##0\)"/>
    <numFmt numFmtId="165" formatCode="mm/dd/yy;@"/>
    <numFmt numFmtId="166" formatCode="#,##0;\-#,##0"/>
    <numFmt numFmtId="167" formatCode="#,##0.0000000000;\-#,##0.0000000000"/>
    <numFmt numFmtId="168" formatCode="#,##0.0;\-#,##0.0"/>
    <numFmt numFmtId="169" formatCode="#,##0.00;\-#,##0.00"/>
    <numFmt numFmtId="170" formatCode="#,##0.000;\-#,##0.000"/>
    <numFmt numFmtId="171" formatCode="#,##0.0000;\-#,##0.0000"/>
    <numFmt numFmtId="172" formatCode="#,##0.00000;\-#,##0.00000"/>
    <numFmt numFmtId="173" formatCode="#,##0.000000;\-#,##0.000000"/>
    <numFmt numFmtId="174" formatCode="#,##0.0000000;\-#,##0.0000000"/>
    <numFmt numFmtId="175" formatCode="#,##0.00000000;\-#,##0.00000000"/>
    <numFmt numFmtId="176" formatCode="#,##0.000000000;\-#,##0.000000000"/>
    <numFmt numFmtId="177" formatCode="[&lt;=9999999]###\-####;\(###\)\ ###\-####"/>
  </numFmts>
  <fonts count="26">
    <font>
      <sz val="10"/>
      <name val="Arial"/>
    </font>
    <font>
      <sz val="11"/>
      <color theme="1"/>
      <name val="Calibri"/>
      <family val="2"/>
      <scheme val="minor"/>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sz val="8"/>
      <name val="Arial"/>
      <family val="2"/>
    </font>
    <font>
      <sz val="10"/>
      <name val="Times New Roman"/>
      <family val="1"/>
    </font>
    <font>
      <sz val="8"/>
      <name val="Times New Roman"/>
      <family val="1"/>
    </font>
    <font>
      <sz val="10"/>
      <name val="Arial Unicode MS"/>
      <family val="2"/>
    </font>
    <font>
      <sz val="10"/>
      <color indexed="8"/>
      <name val="MS Sans Serif"/>
      <family val="2"/>
    </font>
    <font>
      <b/>
      <sz val="8"/>
      <color indexed="8"/>
      <name val="Times New Roman"/>
      <family val="1"/>
    </font>
    <font>
      <u/>
      <sz val="7.5"/>
      <color indexed="12"/>
      <name val="Courier"/>
      <family val="3"/>
    </font>
    <font>
      <b/>
      <u/>
      <sz val="10"/>
      <color indexed="12"/>
      <name val="Times New Roman"/>
      <family val="1"/>
    </font>
    <font>
      <b/>
      <sz val="10"/>
      <name val="Times New Roman"/>
      <family val="1"/>
    </font>
    <font>
      <b/>
      <sz val="9"/>
      <name val="Times New Roman"/>
      <family val="1"/>
    </font>
    <font>
      <sz val="9"/>
      <name val="Times New Roman"/>
      <family val="1"/>
    </font>
    <font>
      <sz val="9"/>
      <color rgb="FF0070C0"/>
      <name val="Times New Roman"/>
      <family val="1"/>
    </font>
    <font>
      <b/>
      <u/>
      <sz val="10"/>
      <name val="Times New Roman"/>
      <family val="1"/>
    </font>
    <font>
      <sz val="10"/>
      <color indexed="10"/>
      <name val="Times New Roman"/>
      <family val="1"/>
    </font>
    <font>
      <sz val="11"/>
      <color theme="1"/>
      <name val="Times New Roman"/>
      <family val="1"/>
    </font>
    <font>
      <sz val="10"/>
      <color indexed="81"/>
      <name val="Times New Roman"/>
      <family val="1"/>
    </font>
    <font>
      <sz val="10.5"/>
      <color indexed="81"/>
      <name val="Times New Roman"/>
      <family val="1"/>
    </font>
    <font>
      <b/>
      <sz val="10"/>
      <color indexed="10"/>
      <name val="Times New Roman"/>
      <family val="1"/>
    </font>
    <font>
      <b/>
      <sz val="11"/>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7">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7">
    <xf numFmtId="0" fontId="0" fillId="0" borderId="0"/>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3" fillId="0" borderId="0"/>
    <xf numFmtId="0" fontId="9" fillId="0" borderId="0"/>
    <xf numFmtId="0" fontId="4" fillId="0" borderId="0"/>
    <xf numFmtId="0" fontId="4" fillId="0" borderId="1" applyNumberFormat="0" applyFont="0" applyFill="0" applyAlignment="0" applyProtection="0"/>
    <xf numFmtId="0" fontId="3" fillId="0" borderId="0"/>
    <xf numFmtId="0" fontId="8" fillId="0" borderId="0"/>
    <xf numFmtId="43" fontId="3"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166" fontId="3" fillId="0" borderId="0"/>
    <xf numFmtId="167" fontId="3" fillId="0" borderId="0"/>
    <xf numFmtId="168" fontId="3" fillId="0" borderId="0"/>
    <xf numFmtId="169" fontId="3" fillId="0" borderId="0"/>
    <xf numFmtId="170" fontId="3" fillId="0" borderId="0"/>
    <xf numFmtId="171" fontId="3" fillId="0" borderId="0"/>
    <xf numFmtId="172" fontId="3" fillId="0" borderId="0"/>
    <xf numFmtId="173" fontId="3" fillId="0" borderId="0"/>
    <xf numFmtId="174" fontId="3" fillId="0" borderId="0"/>
    <xf numFmtId="175" fontId="3" fillId="0" borderId="0"/>
    <xf numFmtId="176" fontId="3" fillId="0" borderId="0"/>
    <xf numFmtId="9" fontId="3" fillId="0" borderId="0" applyFont="0" applyFill="0" applyBorder="0" applyAlignment="0" applyProtection="0"/>
    <xf numFmtId="49" fontId="3" fillId="0" borderId="0"/>
    <xf numFmtId="0" fontId="4" fillId="0" borderId="1" applyNumberFormat="0" applyFont="0" applyFill="0" applyAlignment="0" applyProtection="0"/>
    <xf numFmtId="0" fontId="1" fillId="0" borderId="0"/>
    <xf numFmtId="0" fontId="11" fillId="0" borderId="0"/>
    <xf numFmtId="0" fontId="13" fillId="0" borderId="0" applyNumberFormat="0" applyFill="0" applyBorder="0" applyAlignment="0" applyProtection="0">
      <alignment vertical="top"/>
      <protection locked="0"/>
    </xf>
  </cellStyleXfs>
  <cellXfs count="118">
    <xf numFmtId="0" fontId="0" fillId="0" borderId="0" xfId="0"/>
    <xf numFmtId="0" fontId="8" fillId="0" borderId="0" xfId="0" applyFont="1"/>
    <xf numFmtId="0" fontId="8" fillId="0" borderId="0" xfId="0" applyFont="1" applyAlignment="1">
      <alignment horizontal="right"/>
    </xf>
    <xf numFmtId="0" fontId="0" fillId="0" borderId="0" xfId="0" applyAlignment="1">
      <alignment wrapText="1"/>
    </xf>
    <xf numFmtId="0" fontId="17" fillId="0" borderId="0" xfId="7" applyFont="1"/>
    <xf numFmtId="0" fontId="18" fillId="0" borderId="0" xfId="7" applyFont="1"/>
    <xf numFmtId="0" fontId="16" fillId="0" borderId="0" xfId="7" applyFont="1"/>
    <xf numFmtId="0" fontId="17" fillId="0" borderId="0" xfId="7" applyFont="1" applyAlignment="1">
      <alignment horizontal="left"/>
    </xf>
    <xf numFmtId="0" fontId="18" fillId="0" borderId="0" xfId="7" applyFont="1" applyAlignment="1">
      <alignment horizontal="right"/>
    </xf>
    <xf numFmtId="0" fontId="17" fillId="0" borderId="0" xfId="7" applyFont="1" applyAlignment="1">
      <alignment horizontal="center" wrapText="1"/>
    </xf>
    <xf numFmtId="0" fontId="17" fillId="0" borderId="0" xfId="12" applyFont="1"/>
    <xf numFmtId="0" fontId="17" fillId="0" borderId="0" xfId="7" applyFont="1" applyAlignment="1">
      <alignment horizontal="justify" wrapText="1"/>
    </xf>
    <xf numFmtId="0" fontId="16" fillId="0" borderId="0" xfId="12" applyFont="1"/>
    <xf numFmtId="0" fontId="16" fillId="0" borderId="0" xfId="8" applyFont="1" applyAlignment="1">
      <alignment horizontal="left" vertical="top"/>
    </xf>
    <xf numFmtId="165" fontId="17" fillId="2" borderId="2" xfId="12" applyNumberFormat="1" applyFont="1" applyFill="1" applyBorder="1" applyProtection="1">
      <protection locked="0"/>
    </xf>
    <xf numFmtId="165" fontId="17" fillId="0" borderId="0" xfId="12" applyNumberFormat="1" applyFont="1"/>
    <xf numFmtId="0" fontId="17" fillId="0" borderId="0" xfId="9" applyFont="1"/>
    <xf numFmtId="0" fontId="17" fillId="0" borderId="0" xfId="7" applyFont="1" applyAlignment="1">
      <alignment vertical="top"/>
    </xf>
    <xf numFmtId="0" fontId="15" fillId="0" borderId="0" xfId="12" applyFont="1" applyAlignment="1">
      <alignment vertical="top" wrapText="1"/>
    </xf>
    <xf numFmtId="0" fontId="8" fillId="0" borderId="0" xfId="12" applyFont="1"/>
    <xf numFmtId="0" fontId="8" fillId="0" borderId="0" xfId="7" applyFont="1"/>
    <xf numFmtId="0" fontId="8" fillId="2" borderId="2" xfId="12" applyFont="1" applyFill="1" applyBorder="1" applyAlignment="1" applyProtection="1">
      <alignment horizontal="center" vertical="center" wrapText="1"/>
      <protection locked="0"/>
    </xf>
    <xf numFmtId="0" fontId="8" fillId="0" borderId="0" xfId="12" applyFont="1" applyAlignment="1">
      <alignment vertical="top" wrapText="1"/>
    </xf>
    <xf numFmtId="0" fontId="8" fillId="0" borderId="0" xfId="12" applyFont="1" applyAlignment="1">
      <alignment vertical="top"/>
    </xf>
    <xf numFmtId="0" fontId="8" fillId="0" borderId="0" xfId="12" applyFont="1" applyAlignment="1">
      <alignment horizontal="center" vertical="top" wrapText="1"/>
    </xf>
    <xf numFmtId="0" fontId="8" fillId="0" borderId="0" xfId="12" applyFont="1" applyAlignment="1">
      <alignment horizontal="center" vertical="top"/>
    </xf>
    <xf numFmtId="0" fontId="8" fillId="0" borderId="13" xfId="7" applyFont="1" applyBorder="1" applyAlignment="1">
      <alignment horizontal="center" vertical="top" wrapText="1"/>
    </xf>
    <xf numFmtId="0" fontId="8" fillId="0" borderId="0" xfId="8" applyFont="1" applyAlignment="1">
      <alignment horizontal="right" vertical="top"/>
    </xf>
    <xf numFmtId="38" fontId="8" fillId="0" borderId="0" xfId="9" applyNumberFormat="1" applyFont="1"/>
    <xf numFmtId="0" fontId="15" fillId="0" borderId="0" xfId="7" applyFont="1" applyAlignment="1">
      <alignment horizontal="right"/>
    </xf>
    <xf numFmtId="0" fontId="15" fillId="0" borderId="0" xfId="12" applyFont="1"/>
    <xf numFmtId="0" fontId="8" fillId="0" borderId="0" xfId="13" applyAlignment="1">
      <alignment vertical="top"/>
    </xf>
    <xf numFmtId="0" fontId="8" fillId="0" borderId="0" xfId="9" applyFont="1" applyAlignment="1">
      <alignment vertical="top"/>
    </xf>
    <xf numFmtId="0" fontId="8" fillId="0" borderId="0" xfId="7" applyFont="1" applyAlignment="1">
      <alignment vertical="top"/>
    </xf>
    <xf numFmtId="0" fontId="8" fillId="0" borderId="0" xfId="0" applyFont="1" applyAlignment="1">
      <alignment horizontal="center"/>
    </xf>
    <xf numFmtId="0" fontId="15" fillId="0" borderId="0" xfId="0" applyFont="1"/>
    <xf numFmtId="0" fontId="15" fillId="0" borderId="0" xfId="8" applyFont="1" applyAlignment="1">
      <alignment horizontal="left"/>
    </xf>
    <xf numFmtId="3" fontId="17" fillId="2" borderId="2" xfId="0" applyNumberFormat="1" applyFont="1" applyFill="1" applyBorder="1" applyAlignment="1" applyProtection="1">
      <alignment wrapText="1"/>
      <protection locked="0"/>
    </xf>
    <xf numFmtId="3" fontId="17" fillId="2" borderId="2" xfId="0" applyNumberFormat="1" applyFont="1" applyFill="1" applyBorder="1" applyProtection="1">
      <protection locked="0"/>
    </xf>
    <xf numFmtId="0" fontId="17" fillId="0" borderId="0" xfId="0" applyFont="1" applyAlignment="1">
      <alignment horizontal="right" wrapText="1"/>
    </xf>
    <xf numFmtId="41" fontId="17" fillId="0" borderId="0" xfId="0" applyNumberFormat="1" applyFont="1"/>
    <xf numFmtId="3" fontId="8" fillId="2" borderId="2" xfId="0" applyNumberFormat="1" applyFont="1" applyFill="1" applyBorder="1" applyProtection="1">
      <protection locked="0"/>
    </xf>
    <xf numFmtId="41" fontId="8" fillId="0" borderId="3" xfId="0" applyNumberFormat="1" applyFont="1" applyBorder="1"/>
    <xf numFmtId="0" fontId="20" fillId="0" borderId="0" xfId="0" applyFont="1" applyAlignment="1">
      <alignment horizontal="right"/>
    </xf>
    <xf numFmtId="41" fontId="20" fillId="0" borderId="0" xfId="0" applyNumberFormat="1" applyFont="1"/>
    <xf numFmtId="41" fontId="8" fillId="0" borderId="0" xfId="0" applyNumberFormat="1" applyFont="1"/>
    <xf numFmtId="0" fontId="20" fillId="0" borderId="0" xfId="0" applyFont="1" applyAlignment="1">
      <alignment horizontal="right" wrapText="1"/>
    </xf>
    <xf numFmtId="0" fontId="20" fillId="0" borderId="0" xfId="0" applyFont="1"/>
    <xf numFmtId="0" fontId="21" fillId="0" borderId="2" xfId="44" applyFont="1" applyBorder="1"/>
    <xf numFmtId="0" fontId="0" fillId="0" borderId="2" xfId="0" applyBorder="1"/>
    <xf numFmtId="0" fontId="0" fillId="0" borderId="0" xfId="0" applyAlignment="1">
      <alignment horizontal="right"/>
    </xf>
    <xf numFmtId="0" fontId="16" fillId="0" borderId="0" xfId="7" applyFont="1" applyAlignment="1">
      <alignment vertical="center"/>
    </xf>
    <xf numFmtId="0" fontId="24" fillId="0" borderId="0" xfId="0" applyFont="1" applyAlignment="1">
      <alignment horizontal="right"/>
    </xf>
    <xf numFmtId="41" fontId="24" fillId="0" borderId="0" xfId="0" applyNumberFormat="1" applyFont="1"/>
    <xf numFmtId="0" fontId="12" fillId="3" borderId="2" xfId="45" applyFont="1" applyFill="1" applyBorder="1" applyAlignment="1">
      <alignment horizontal="center"/>
    </xf>
    <xf numFmtId="0" fontId="12" fillId="3" borderId="2" xfId="45" applyFont="1" applyFill="1" applyBorder="1" applyAlignment="1">
      <alignment horizontal="right"/>
    </xf>
    <xf numFmtId="0" fontId="9" fillId="0" borderId="2" xfId="0" applyFont="1" applyBorder="1" applyAlignment="1">
      <alignment wrapText="1"/>
    </xf>
    <xf numFmtId="3" fontId="9" fillId="0" borderId="2" xfId="0" applyNumberFormat="1" applyFont="1" applyBorder="1" applyAlignment="1">
      <alignment horizontal="right"/>
    </xf>
    <xf numFmtId="0" fontId="9" fillId="0" borderId="2" xfId="0" applyFont="1" applyBorder="1" applyAlignment="1">
      <alignment horizontal="right"/>
    </xf>
    <xf numFmtId="0" fontId="9" fillId="0" borderId="2" xfId="0" applyFont="1" applyBorder="1" applyAlignment="1">
      <alignment horizontal="right" wrapText="1"/>
    </xf>
    <xf numFmtId="0" fontId="25" fillId="0" borderId="0" xfId="0" applyFont="1"/>
    <xf numFmtId="3" fontId="17" fillId="2" borderId="8" xfId="0" applyNumberFormat="1" applyFont="1" applyFill="1" applyBorder="1" applyProtection="1">
      <protection locked="0"/>
    </xf>
    <xf numFmtId="0" fontId="8" fillId="0" borderId="0" xfId="0" applyFont="1" applyAlignment="1">
      <alignment horizontal="center" wrapText="1"/>
    </xf>
    <xf numFmtId="0" fontId="17" fillId="0" borderId="2" xfId="0" applyFont="1" applyBorder="1" applyAlignment="1">
      <alignment horizontal="center" wrapText="1"/>
    </xf>
    <xf numFmtId="0" fontId="17" fillId="0" borderId="8" xfId="0" applyFont="1" applyBorder="1" applyAlignment="1">
      <alignment horizontal="center" wrapText="1"/>
    </xf>
    <xf numFmtId="0" fontId="8" fillId="0" borderId="2" xfId="0" applyFont="1" applyBorder="1" applyAlignment="1">
      <alignment horizontal="center"/>
    </xf>
    <xf numFmtId="0" fontId="17" fillId="0" borderId="2" xfId="0" applyFont="1" applyBorder="1" applyAlignment="1">
      <alignment wrapText="1"/>
    </xf>
    <xf numFmtId="41" fontId="17" fillId="0" borderId="0" xfId="0" quotePrefix="1" applyNumberFormat="1" applyFont="1" applyAlignment="1">
      <alignment wrapText="1"/>
    </xf>
    <xf numFmtId="41" fontId="17" fillId="0" borderId="0" xfId="0" applyNumberFormat="1" applyFont="1" applyAlignment="1">
      <alignment wrapText="1"/>
    </xf>
    <xf numFmtId="0" fontId="8" fillId="0" borderId="0" xfId="0" quotePrefix="1" applyFont="1"/>
    <xf numFmtId="0" fontId="17" fillId="0" borderId="2" xfId="9" applyFont="1" applyBorder="1" applyAlignment="1">
      <alignment wrapText="1"/>
    </xf>
    <xf numFmtId="41" fontId="17" fillId="0" borderId="2" xfId="0" applyNumberFormat="1" applyFont="1" applyBorder="1" applyAlignment="1">
      <alignment wrapText="1"/>
    </xf>
    <xf numFmtId="41" fontId="17" fillId="0" borderId="0" xfId="0" quotePrefix="1" applyNumberFormat="1" applyFont="1"/>
    <xf numFmtId="41" fontId="17" fillId="0" borderId="7" xfId="0" applyNumberFormat="1" applyFont="1" applyBorder="1"/>
    <xf numFmtId="0" fontId="8" fillId="2" borderId="2" xfId="0" applyFont="1" applyFill="1" applyBorder="1" applyAlignment="1" applyProtection="1">
      <alignment horizontal="left" wrapText="1"/>
      <protection locked="0"/>
    </xf>
    <xf numFmtId="0" fontId="8" fillId="0" borderId="2" xfId="0" applyFont="1" applyBorder="1" applyAlignment="1" applyProtection="1">
      <alignment horizontal="left" wrapText="1"/>
      <protection locked="0"/>
    </xf>
    <xf numFmtId="0" fontId="8" fillId="0" borderId="2" xfId="0" applyFont="1" applyBorder="1" applyAlignment="1">
      <alignment horizontal="left" wrapText="1"/>
    </xf>
    <xf numFmtId="177" fontId="8" fillId="2" borderId="2" xfId="0" applyNumberFormat="1" applyFont="1" applyFill="1" applyBorder="1" applyAlignment="1" applyProtection="1">
      <alignment horizontal="left" wrapText="1"/>
      <protection locked="0"/>
    </xf>
    <xf numFmtId="177" fontId="8" fillId="0" borderId="2" xfId="0" applyNumberFormat="1" applyFont="1" applyBorder="1" applyAlignment="1" applyProtection="1">
      <alignment horizontal="left" wrapText="1"/>
      <protection locked="0"/>
    </xf>
    <xf numFmtId="49" fontId="14" fillId="2" borderId="2" xfId="46" applyNumberFormat="1" applyFont="1" applyFill="1" applyBorder="1" applyAlignment="1" applyProtection="1">
      <alignment horizontal="left"/>
      <protection locked="0"/>
    </xf>
    <xf numFmtId="49" fontId="15" fillId="2" borderId="2" xfId="0" applyNumberFormat="1" applyFont="1" applyFill="1" applyBorder="1" applyAlignment="1" applyProtection="1">
      <alignment horizontal="left"/>
      <protection locked="0"/>
    </xf>
    <xf numFmtId="165" fontId="8" fillId="2" borderId="2" xfId="0" applyNumberFormat="1" applyFont="1" applyFill="1" applyBorder="1" applyAlignment="1" applyProtection="1">
      <alignment horizontal="left" wrapText="1"/>
      <protection locked="0"/>
    </xf>
    <xf numFmtId="165" fontId="8" fillId="0" borderId="2" xfId="0" applyNumberFormat="1" applyFont="1" applyBorder="1" applyAlignment="1" applyProtection="1">
      <alignment horizontal="left" wrapText="1"/>
      <protection locked="0"/>
    </xf>
    <xf numFmtId="0" fontId="8" fillId="2" borderId="4" xfId="0" applyFont="1" applyFill="1" applyBorder="1" applyAlignment="1" applyProtection="1">
      <alignment horizontal="left" wrapText="1"/>
      <protection locked="0"/>
    </xf>
    <xf numFmtId="0" fontId="8" fillId="0" borderId="5" xfId="0" applyFont="1" applyBorder="1" applyAlignment="1" applyProtection="1">
      <alignment horizontal="left" wrapText="1"/>
      <protection locked="0"/>
    </xf>
    <xf numFmtId="0" fontId="8" fillId="0" borderId="6" xfId="0" applyFont="1" applyBorder="1" applyAlignment="1" applyProtection="1">
      <alignment horizontal="left" wrapText="1"/>
      <protection locked="0"/>
    </xf>
    <xf numFmtId="0" fontId="17" fillId="0" borderId="0" xfId="0" applyFont="1" applyAlignment="1">
      <alignment horizontal="left" vertical="center" wrapText="1"/>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17" fillId="2" borderId="2" xfId="13" applyFont="1" applyFill="1" applyBorder="1" applyAlignment="1" applyProtection="1">
      <alignment horizontal="left" vertical="top" wrapText="1"/>
      <protection locked="0"/>
    </xf>
    <xf numFmtId="0" fontId="17" fillId="2" borderId="2" xfId="13" applyFont="1" applyFill="1" applyBorder="1" applyAlignment="1" applyProtection="1">
      <alignment wrapText="1"/>
      <protection locked="0"/>
    </xf>
    <xf numFmtId="0" fontId="8" fillId="0" borderId="0" xfId="7" applyFont="1" applyAlignment="1">
      <alignment horizontal="left" vertical="top" wrapText="1"/>
    </xf>
    <xf numFmtId="0" fontId="17" fillId="0" borderId="4" xfId="7" applyFont="1" applyBorder="1" applyAlignment="1">
      <alignment horizontal="left" wrapText="1"/>
    </xf>
    <xf numFmtId="0" fontId="17" fillId="0" borderId="5" xfId="7" applyFont="1" applyBorder="1" applyAlignment="1">
      <alignment horizontal="left" wrapText="1"/>
    </xf>
    <xf numFmtId="0" fontId="17" fillId="0" borderId="6" xfId="7" applyFont="1" applyBorder="1" applyAlignment="1">
      <alignment horizontal="left" wrapText="1"/>
    </xf>
    <xf numFmtId="0" fontId="15" fillId="0" borderId="0" xfId="9" applyFont="1" applyAlignment="1">
      <alignment horizontal="left" wrapText="1"/>
    </xf>
    <xf numFmtId="0" fontId="8" fillId="0" borderId="2" xfId="12" applyFont="1" applyBorder="1" applyAlignment="1">
      <alignment horizontal="left" vertical="center" wrapText="1"/>
    </xf>
    <xf numFmtId="0" fontId="15" fillId="0" borderId="2" xfId="12" applyFont="1" applyBorder="1" applyAlignment="1">
      <alignment horizontal="left" vertical="center" wrapText="1"/>
    </xf>
    <xf numFmtId="0" fontId="15" fillId="0" borderId="9" xfId="12" applyFont="1" applyBorder="1" applyAlignment="1">
      <alignment horizontal="left" vertical="center" wrapText="1"/>
    </xf>
    <xf numFmtId="0" fontId="15" fillId="0" borderId="10" xfId="12" applyFont="1" applyBorder="1" applyAlignment="1">
      <alignment horizontal="left" vertical="center" wrapText="1"/>
    </xf>
    <xf numFmtId="0" fontId="15" fillId="0" borderId="11" xfId="12" applyFont="1" applyBorder="1" applyAlignment="1">
      <alignment horizontal="left" vertical="center" wrapText="1"/>
    </xf>
    <xf numFmtId="0" fontId="8" fillId="0" borderId="12" xfId="12" applyFont="1" applyBorder="1" applyAlignment="1">
      <alignment horizontal="left" vertical="top" wrapText="1"/>
    </xf>
    <xf numFmtId="0" fontId="8" fillId="0" borderId="0" xfId="12" applyFont="1" applyAlignment="1">
      <alignment horizontal="left" vertical="top" wrapText="1"/>
    </xf>
    <xf numFmtId="0" fontId="8" fillId="0" borderId="13" xfId="12" applyFont="1" applyBorder="1" applyAlignment="1">
      <alignment horizontal="left" vertical="top" wrapText="1"/>
    </xf>
    <xf numFmtId="0" fontId="8" fillId="0" borderId="14" xfId="12" applyFont="1" applyBorder="1" applyAlignment="1">
      <alignment horizontal="left" vertical="top" wrapText="1"/>
    </xf>
    <xf numFmtId="0" fontId="8" fillId="0" borderId="15" xfId="12" applyFont="1" applyBorder="1" applyAlignment="1">
      <alignment horizontal="left" vertical="top" wrapText="1"/>
    </xf>
    <xf numFmtId="0" fontId="8" fillId="0" borderId="16" xfId="12" applyFont="1" applyBorder="1" applyAlignment="1">
      <alignment horizontal="left" vertical="top" wrapText="1"/>
    </xf>
    <xf numFmtId="0" fontId="8" fillId="0" borderId="9" xfId="7" applyFont="1" applyBorder="1" applyAlignment="1">
      <alignment horizontal="left" vertical="center" wrapText="1"/>
    </xf>
    <xf numFmtId="0" fontId="8" fillId="0" borderId="10" xfId="12" applyFont="1" applyBorder="1" applyAlignment="1">
      <alignment vertical="center"/>
    </xf>
    <xf numFmtId="0" fontId="8" fillId="0" borderId="11" xfId="12" applyFont="1" applyBorder="1" applyAlignment="1">
      <alignment vertical="center"/>
    </xf>
    <xf numFmtId="0" fontId="8" fillId="0" borderId="14" xfId="7" applyFont="1" applyBorder="1" applyAlignment="1">
      <alignment horizontal="left" vertical="top" wrapText="1"/>
    </xf>
    <xf numFmtId="0" fontId="8" fillId="0" borderId="15" xfId="12" applyFont="1" applyBorder="1" applyAlignment="1">
      <alignment vertical="top"/>
    </xf>
    <xf numFmtId="0" fontId="8" fillId="0" borderId="16" xfId="12" applyFont="1" applyBorder="1" applyAlignment="1">
      <alignment vertical="top"/>
    </xf>
    <xf numFmtId="0" fontId="17" fillId="0" borderId="0" xfId="7" applyFont="1" applyAlignment="1">
      <alignment horizontal="left" wrapText="1"/>
    </xf>
    <xf numFmtId="0" fontId="16" fillId="0" borderId="0" xfId="7" applyFont="1" applyAlignment="1">
      <alignment horizontal="left" vertical="center" wrapText="1"/>
    </xf>
    <xf numFmtId="0" fontId="16" fillId="0" borderId="13" xfId="7" applyFont="1" applyBorder="1" applyAlignment="1">
      <alignment horizontal="left" vertical="center" wrapText="1"/>
    </xf>
    <xf numFmtId="0" fontId="0" fillId="0" borderId="0" xfId="0" applyAlignment="1">
      <alignment horizontal="center" wrapText="1"/>
    </xf>
  </cellXfs>
  <cellStyles count="47">
    <cellStyle name="Comma 2" xfId="14" xr:uid="{00000000-0005-0000-0000-000000000000}"/>
    <cellStyle name="Comma 3" xfId="15" xr:uid="{00000000-0005-0000-0000-000001000000}"/>
    <cellStyle name="Comma0" xfId="1" xr:uid="{00000000-0005-0000-0000-000002000000}"/>
    <cellStyle name="Currency0" xfId="2" xr:uid="{00000000-0005-0000-0000-000003000000}"/>
    <cellStyle name="Date" xfId="3" xr:uid="{00000000-0005-0000-0000-000004000000}"/>
    <cellStyle name="Fixed" xfId="4" xr:uid="{00000000-0005-0000-0000-000005000000}"/>
    <cellStyle name="Heading 1" xfId="5" builtinId="16" customBuiltin="1"/>
    <cellStyle name="Heading 1 2" xfId="16" xr:uid="{00000000-0005-0000-0000-000007000000}"/>
    <cellStyle name="Heading 2" xfId="6" builtinId="17" customBuiltin="1"/>
    <cellStyle name="Heading 2 2" xfId="17" xr:uid="{00000000-0005-0000-0000-000009000000}"/>
    <cellStyle name="Hyperlink" xfId="46" builtinId="8"/>
    <cellStyle name="Normal" xfId="0" builtinId="0"/>
    <cellStyle name="Normal 2" xfId="12" xr:uid="{00000000-0005-0000-0000-00000C000000}"/>
    <cellStyle name="Normal 3" xfId="18" xr:uid="{00000000-0005-0000-0000-00000D000000}"/>
    <cellStyle name="Normal 3 2" xfId="19" xr:uid="{00000000-0005-0000-0000-00000E000000}"/>
    <cellStyle name="Normal 4" xfId="20" xr:uid="{00000000-0005-0000-0000-00000F000000}"/>
    <cellStyle name="Normal 4 2" xfId="21" xr:uid="{00000000-0005-0000-0000-000010000000}"/>
    <cellStyle name="Normal 4 2 2" xfId="22" xr:uid="{00000000-0005-0000-0000-000011000000}"/>
    <cellStyle name="Normal 4 2 3" xfId="23" xr:uid="{00000000-0005-0000-0000-000012000000}"/>
    <cellStyle name="Normal 4 3" xfId="24" xr:uid="{00000000-0005-0000-0000-000013000000}"/>
    <cellStyle name="Normal 4 4" xfId="25" xr:uid="{00000000-0005-0000-0000-000014000000}"/>
    <cellStyle name="Normal 5" xfId="26" xr:uid="{00000000-0005-0000-0000-000015000000}"/>
    <cellStyle name="Normal 5 2" xfId="27" xr:uid="{00000000-0005-0000-0000-000016000000}"/>
    <cellStyle name="Normal 6" xfId="28" xr:uid="{00000000-0005-0000-0000-000017000000}"/>
    <cellStyle name="Normal 7" xfId="29" xr:uid="{00000000-0005-0000-0000-000018000000}"/>
    <cellStyle name="Normal 8" xfId="44" xr:uid="{00000000-0005-0000-0000-000019000000}"/>
    <cellStyle name="Normal_Att HE-14-Cash" xfId="7" xr:uid="{00000000-0005-0000-0000-00001A000000}"/>
    <cellStyle name="Normal_Book2" xfId="8" xr:uid="{00000000-0005-0000-0000-00001B000000}"/>
    <cellStyle name="Normal_Certification tab (version 2) 2" xfId="13" xr:uid="{00000000-0005-0000-0000-00001C000000}"/>
    <cellStyle name="Normal_Receivables" xfId="9" xr:uid="{00000000-0005-0000-0000-00001D000000}"/>
    <cellStyle name="Normal_VLOOKUP" xfId="45" xr:uid="{00000000-0005-0000-0000-00001E000000}"/>
    <cellStyle name="Number0DecimalStyle" xfId="30" xr:uid="{00000000-0005-0000-0000-00001F000000}"/>
    <cellStyle name="Number10DecimalStyle" xfId="31" xr:uid="{00000000-0005-0000-0000-000020000000}"/>
    <cellStyle name="Number1DecimalStyle" xfId="32" xr:uid="{00000000-0005-0000-0000-000021000000}"/>
    <cellStyle name="Number2DecimalStyle" xfId="33" xr:uid="{00000000-0005-0000-0000-000022000000}"/>
    <cellStyle name="Number3DecimalStyle" xfId="34" xr:uid="{00000000-0005-0000-0000-000023000000}"/>
    <cellStyle name="Number4DecimalStyle" xfId="35" xr:uid="{00000000-0005-0000-0000-000024000000}"/>
    <cellStyle name="Number5DecimalStyle" xfId="36" xr:uid="{00000000-0005-0000-0000-000025000000}"/>
    <cellStyle name="Number6DecimalStyle" xfId="37" xr:uid="{00000000-0005-0000-0000-000026000000}"/>
    <cellStyle name="Number7DecimalStyle" xfId="38" xr:uid="{00000000-0005-0000-0000-000027000000}"/>
    <cellStyle name="Number8DecimalStyle" xfId="39" xr:uid="{00000000-0005-0000-0000-000028000000}"/>
    <cellStyle name="Number9DecimalStyle" xfId="40" xr:uid="{00000000-0005-0000-0000-000029000000}"/>
    <cellStyle name="Percent 2" xfId="41" xr:uid="{00000000-0005-0000-0000-00002A000000}"/>
    <cellStyle name="Style 1" xfId="10" xr:uid="{00000000-0005-0000-0000-00002B000000}"/>
    <cellStyle name="TextStyle" xfId="42" xr:uid="{00000000-0005-0000-0000-00002C000000}"/>
    <cellStyle name="Total" xfId="11" builtinId="25" customBuiltin="1"/>
    <cellStyle name="Total 2" xfId="43" xr:uid="{00000000-0005-0000-0000-00002E000000}"/>
  </cellStyles>
  <dxfs count="5">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F235CD98-9A90-4645-B7E6-65294CD5A28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18</xdr:row>
          <xdr:rowOff>19050</xdr:rowOff>
        </xdr:from>
        <xdr:to>
          <xdr:col>10</xdr:col>
          <xdr:colOff>314325</xdr:colOff>
          <xdr:row>19</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19050</xdr:rowOff>
        </xdr:from>
        <xdr:to>
          <xdr:col>10</xdr:col>
          <xdr:colOff>314325</xdr:colOff>
          <xdr:row>22</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19050</xdr:rowOff>
        </xdr:from>
        <xdr:to>
          <xdr:col>10</xdr:col>
          <xdr:colOff>314325</xdr:colOff>
          <xdr:row>25</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19050</xdr:rowOff>
        </xdr:from>
        <xdr:to>
          <xdr:col>10</xdr:col>
          <xdr:colOff>314325</xdr:colOff>
          <xdr:row>28</xdr:row>
          <xdr:rowOff>47625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19050</xdr:rowOff>
        </xdr:from>
        <xdr:to>
          <xdr:col>10</xdr:col>
          <xdr:colOff>314325</xdr:colOff>
          <xdr:row>45</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47</xdr:row>
          <xdr:rowOff>19050</xdr:rowOff>
        </xdr:from>
        <xdr:to>
          <xdr:col>10</xdr:col>
          <xdr:colOff>314325</xdr:colOff>
          <xdr:row>48</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50</xdr:row>
          <xdr:rowOff>19050</xdr:rowOff>
        </xdr:from>
        <xdr:to>
          <xdr:col>10</xdr:col>
          <xdr:colOff>314325</xdr:colOff>
          <xdr:row>51</xdr:row>
          <xdr:rowOff>47625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53</xdr:row>
          <xdr:rowOff>19050</xdr:rowOff>
        </xdr:from>
        <xdr:to>
          <xdr:col>10</xdr:col>
          <xdr:colOff>314325</xdr:colOff>
          <xdr:row>54</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19050</xdr:rowOff>
        </xdr:from>
        <xdr:to>
          <xdr:col>10</xdr:col>
          <xdr:colOff>314325</xdr:colOff>
          <xdr:row>31</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19050</xdr:rowOff>
        </xdr:from>
        <xdr:to>
          <xdr:col>10</xdr:col>
          <xdr:colOff>314325</xdr:colOff>
          <xdr:row>34</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19050</xdr:rowOff>
        </xdr:from>
        <xdr:to>
          <xdr:col>10</xdr:col>
          <xdr:colOff>314325</xdr:colOff>
          <xdr:row>37</xdr:row>
          <xdr:rowOff>47625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10</xdr:col>
          <xdr:colOff>314325</xdr:colOff>
          <xdr:row>40</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19050</xdr:rowOff>
        </xdr:from>
        <xdr:to>
          <xdr:col>10</xdr:col>
          <xdr:colOff>314325</xdr:colOff>
          <xdr:row>57</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19050</xdr:rowOff>
        </xdr:from>
        <xdr:to>
          <xdr:col>10</xdr:col>
          <xdr:colOff>314325</xdr:colOff>
          <xdr:row>60</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3"/>
  <sheetViews>
    <sheetView showGridLines="0" tabSelected="1" zoomScaleNormal="100" workbookViewId="0"/>
  </sheetViews>
  <sheetFormatPr defaultColWidth="9.140625" defaultRowHeight="12.75"/>
  <cols>
    <col min="1" max="1" width="5.28515625" style="34" customWidth="1"/>
    <col min="2" max="2" width="11.42578125" style="34" customWidth="1"/>
    <col min="3" max="3" width="61.7109375" style="1" customWidth="1"/>
    <col min="4" max="4" width="23" style="1" customWidth="1"/>
    <col min="5" max="5" width="5" style="1" customWidth="1"/>
    <col min="6" max="6" width="21.28515625" style="1" customWidth="1"/>
    <col min="7" max="7" width="21" style="1" customWidth="1"/>
    <col min="8" max="8" width="10.28515625" style="1" customWidth="1"/>
    <col min="9" max="9" width="9.140625" style="1"/>
    <col min="10" max="10" width="4.85546875" style="1" customWidth="1"/>
    <col min="11" max="16384" width="9.140625" style="1"/>
  </cols>
  <sheetData>
    <row r="1" spans="1:8">
      <c r="C1" s="35" t="s">
        <v>49</v>
      </c>
      <c r="D1" s="74"/>
      <c r="E1" s="75"/>
      <c r="F1" s="75"/>
    </row>
    <row r="2" spans="1:8" ht="48" customHeight="1">
      <c r="C2" s="35" t="s">
        <v>1</v>
      </c>
      <c r="D2" s="76" t="str">
        <f>IF(ISNA(VLOOKUP(D1,'Lookup - HEI #-acronyn'!$A:$B,2,FALSE)),"",(VLOOKUP(D1,'Lookup - HEI #-acronyn'!$A:$B,2,FALSE)))</f>
        <v/>
      </c>
      <c r="E2" s="76"/>
      <c r="F2" s="76"/>
    </row>
    <row r="3" spans="1:8">
      <c r="C3" s="36" t="s">
        <v>2</v>
      </c>
      <c r="D3" s="74"/>
      <c r="E3" s="75"/>
      <c r="F3" s="75"/>
    </row>
    <row r="4" spans="1:8">
      <c r="C4" s="36" t="s">
        <v>3</v>
      </c>
      <c r="D4" s="77"/>
      <c r="E4" s="78"/>
      <c r="F4" s="78"/>
    </row>
    <row r="5" spans="1:8" ht="12.75" customHeight="1">
      <c r="C5" s="36" t="s">
        <v>4</v>
      </c>
      <c r="D5" s="79"/>
      <c r="E5" s="80"/>
      <c r="F5" s="80"/>
    </row>
    <row r="6" spans="1:8">
      <c r="C6" s="36" t="s">
        <v>0</v>
      </c>
      <c r="D6" s="81"/>
      <c r="E6" s="82"/>
      <c r="F6" s="82"/>
    </row>
    <row r="7" spans="1:8">
      <c r="C7" s="35" t="s">
        <v>13</v>
      </c>
    </row>
    <row r="8" spans="1:8">
      <c r="C8" s="35" t="s">
        <v>137</v>
      </c>
    </row>
    <row r="10" spans="1:8">
      <c r="C10" s="1" t="s">
        <v>133</v>
      </c>
      <c r="D10" s="87" t="s">
        <v>138</v>
      </c>
      <c r="E10" s="88"/>
      <c r="F10" s="89"/>
    </row>
    <row r="11" spans="1:8" ht="44.25" customHeight="1">
      <c r="A11" s="34" t="s">
        <v>5</v>
      </c>
      <c r="B11" s="62" t="s">
        <v>109</v>
      </c>
      <c r="C11" s="34" t="s">
        <v>6</v>
      </c>
      <c r="D11" s="63" t="s">
        <v>18</v>
      </c>
      <c r="E11" s="64"/>
      <c r="F11" s="63" t="s">
        <v>12</v>
      </c>
      <c r="G11" s="65" t="s">
        <v>8</v>
      </c>
    </row>
    <row r="12" spans="1:8">
      <c r="A12" s="34">
        <v>1</v>
      </c>
      <c r="B12" s="34" t="s">
        <v>19</v>
      </c>
      <c r="C12" s="66" t="s">
        <v>32</v>
      </c>
      <c r="D12" s="37"/>
      <c r="E12" s="67" t="s">
        <v>34</v>
      </c>
      <c r="F12" s="67"/>
      <c r="G12" s="68"/>
      <c r="H12" s="69"/>
    </row>
    <row r="13" spans="1:8">
      <c r="A13" s="34" t="s">
        <v>140</v>
      </c>
      <c r="B13" s="34" t="s">
        <v>141</v>
      </c>
      <c r="C13" s="66" t="s">
        <v>142</v>
      </c>
      <c r="D13" s="37"/>
      <c r="E13" s="67" t="s">
        <v>143</v>
      </c>
      <c r="F13" s="67"/>
      <c r="G13" s="68"/>
      <c r="H13" s="69"/>
    </row>
    <row r="14" spans="1:8">
      <c r="A14" s="34">
        <v>2</v>
      </c>
      <c r="B14" s="34" t="s">
        <v>20</v>
      </c>
      <c r="C14" s="70" t="s">
        <v>111</v>
      </c>
      <c r="D14" s="37"/>
      <c r="E14" s="68"/>
      <c r="F14" s="68"/>
      <c r="G14" s="68"/>
      <c r="H14" s="69"/>
    </row>
    <row r="15" spans="1:8">
      <c r="A15" s="34">
        <v>3</v>
      </c>
      <c r="B15" s="34" t="s">
        <v>20</v>
      </c>
      <c r="C15" s="70" t="s">
        <v>110</v>
      </c>
      <c r="D15" s="37"/>
      <c r="E15" s="68"/>
      <c r="F15" s="68"/>
      <c r="G15" s="68"/>
      <c r="H15" s="69"/>
    </row>
    <row r="16" spans="1:8">
      <c r="A16" s="34">
        <v>4</v>
      </c>
      <c r="B16" s="34" t="s">
        <v>20</v>
      </c>
      <c r="C16" s="70" t="s">
        <v>22</v>
      </c>
      <c r="D16" s="37"/>
      <c r="E16" s="68"/>
      <c r="F16" s="68"/>
      <c r="G16" s="68"/>
      <c r="H16" s="69"/>
    </row>
    <row r="17" spans="1:8">
      <c r="A17" s="34">
        <v>5</v>
      </c>
      <c r="B17" s="34" t="s">
        <v>20</v>
      </c>
      <c r="C17" s="70" t="s">
        <v>23</v>
      </c>
      <c r="D17" s="37"/>
      <c r="E17" s="68"/>
      <c r="F17" s="68"/>
      <c r="G17" s="68"/>
      <c r="H17" s="69"/>
    </row>
    <row r="18" spans="1:8">
      <c r="A18" s="34">
        <v>6</v>
      </c>
      <c r="B18" s="34" t="s">
        <v>20</v>
      </c>
      <c r="C18" s="70" t="s">
        <v>24</v>
      </c>
      <c r="D18" s="37"/>
      <c r="E18" s="68"/>
      <c r="F18" s="68"/>
      <c r="G18" s="68"/>
      <c r="H18" s="69"/>
    </row>
    <row r="19" spans="1:8">
      <c r="A19" s="34">
        <v>7</v>
      </c>
      <c r="B19" s="34" t="s">
        <v>20</v>
      </c>
      <c r="C19" s="70" t="s">
        <v>25</v>
      </c>
      <c r="D19" s="37"/>
      <c r="E19" s="68"/>
      <c r="F19" s="68"/>
      <c r="G19" s="68"/>
      <c r="H19" s="69"/>
    </row>
    <row r="20" spans="1:8">
      <c r="A20" s="34">
        <v>8</v>
      </c>
      <c r="B20" s="34" t="s">
        <v>20</v>
      </c>
      <c r="C20" s="70" t="s">
        <v>35</v>
      </c>
      <c r="D20" s="37"/>
      <c r="E20" s="68"/>
      <c r="F20" s="68"/>
      <c r="G20" s="68"/>
      <c r="H20" s="69"/>
    </row>
    <row r="21" spans="1:8">
      <c r="A21" s="34">
        <v>9</v>
      </c>
      <c r="B21" s="34" t="s">
        <v>20</v>
      </c>
      <c r="C21" s="70" t="s">
        <v>26</v>
      </c>
      <c r="D21" s="37"/>
      <c r="E21" s="68"/>
      <c r="F21" s="68"/>
      <c r="G21" s="68"/>
      <c r="H21" s="69"/>
    </row>
    <row r="22" spans="1:8">
      <c r="A22" s="34">
        <v>10</v>
      </c>
      <c r="B22" s="34" t="s">
        <v>20</v>
      </c>
      <c r="C22" s="70" t="s">
        <v>27</v>
      </c>
      <c r="D22" s="37"/>
      <c r="E22" s="68"/>
      <c r="F22" s="68"/>
      <c r="G22" s="68"/>
      <c r="H22" s="69"/>
    </row>
    <row r="23" spans="1:8">
      <c r="A23" s="34">
        <v>11</v>
      </c>
      <c r="C23" s="66" t="s">
        <v>29</v>
      </c>
      <c r="D23" s="71">
        <f>SUM(D12:D22)</f>
        <v>0</v>
      </c>
      <c r="E23" s="68"/>
      <c r="F23" s="37"/>
      <c r="G23" s="71">
        <f>D23-F23</f>
        <v>0</v>
      </c>
      <c r="H23" s="1" t="s">
        <v>21</v>
      </c>
    </row>
    <row r="24" spans="1:8">
      <c r="A24" s="34">
        <v>12</v>
      </c>
      <c r="B24" s="34" t="s">
        <v>19</v>
      </c>
      <c r="C24" s="66" t="s">
        <v>145</v>
      </c>
      <c r="D24" s="38"/>
      <c r="E24" s="72" t="s">
        <v>34</v>
      </c>
    </row>
    <row r="25" spans="1:8">
      <c r="A25" s="34" t="s">
        <v>144</v>
      </c>
      <c r="B25" s="34" t="s">
        <v>141</v>
      </c>
      <c r="C25" s="66" t="s">
        <v>146</v>
      </c>
      <c r="D25" s="38"/>
      <c r="E25" s="67" t="s">
        <v>143</v>
      </c>
    </row>
    <row r="26" spans="1:8">
      <c r="A26" s="34" t="s">
        <v>149</v>
      </c>
      <c r="C26" s="66" t="s">
        <v>148</v>
      </c>
      <c r="D26" s="71">
        <f>SUM(D24:D25)</f>
        <v>0</v>
      </c>
      <c r="E26" s="67"/>
      <c r="F26" s="61"/>
      <c r="G26" s="71">
        <f>D26-F26</f>
        <v>0</v>
      </c>
      <c r="H26" s="1" t="s">
        <v>112</v>
      </c>
    </row>
    <row r="27" spans="1:8" ht="13.5" thickBot="1">
      <c r="A27" s="34">
        <v>13</v>
      </c>
      <c r="C27" s="39" t="s">
        <v>30</v>
      </c>
      <c r="D27" s="73">
        <f>SUM(D23,D26)</f>
        <v>0</v>
      </c>
      <c r="E27" s="40"/>
      <c r="F27" s="73">
        <f>SUM(F23,F26)</f>
        <v>0</v>
      </c>
      <c r="G27" s="73">
        <f>SUM(G23,G26)</f>
        <v>0</v>
      </c>
    </row>
    <row r="28" spans="1:8" ht="13.5" thickTop="1">
      <c r="C28" s="39"/>
      <c r="D28" s="40"/>
      <c r="E28" s="40"/>
      <c r="F28" s="40"/>
    </row>
    <row r="29" spans="1:8">
      <c r="C29" s="39" t="s">
        <v>33</v>
      </c>
      <c r="D29" s="40">
        <f>SUM(D12,D24)</f>
        <v>0</v>
      </c>
      <c r="E29" s="40"/>
      <c r="F29" s="40"/>
    </row>
    <row r="30" spans="1:8">
      <c r="C30" s="39" t="s">
        <v>147</v>
      </c>
      <c r="D30" s="40">
        <f>SUM(D13,D25)</f>
        <v>0</v>
      </c>
      <c r="E30" s="40"/>
      <c r="F30" s="40"/>
    </row>
    <row r="31" spans="1:8" ht="25.5" customHeight="1">
      <c r="C31" s="86" t="s">
        <v>131</v>
      </c>
      <c r="D31" s="86"/>
      <c r="E31" s="86"/>
      <c r="F31" s="86"/>
    </row>
    <row r="32" spans="1:8">
      <c r="C32" s="39"/>
      <c r="D32" s="40"/>
      <c r="E32" s="40"/>
      <c r="F32" s="40"/>
    </row>
    <row r="33" spans="1:6">
      <c r="C33" s="1" t="s">
        <v>132</v>
      </c>
    </row>
    <row r="34" spans="1:6">
      <c r="A34" s="34">
        <v>14</v>
      </c>
      <c r="C34" s="83"/>
      <c r="D34" s="84"/>
      <c r="E34" s="85"/>
      <c r="F34" s="41"/>
    </row>
    <row r="35" spans="1:6">
      <c r="A35" s="34">
        <v>15</v>
      </c>
      <c r="C35" s="83"/>
      <c r="D35" s="84"/>
      <c r="E35" s="85"/>
      <c r="F35" s="41"/>
    </row>
    <row r="36" spans="1:6">
      <c r="A36" s="34">
        <v>16</v>
      </c>
      <c r="C36" s="83"/>
      <c r="D36" s="84"/>
      <c r="E36" s="85"/>
      <c r="F36" s="41"/>
    </row>
    <row r="37" spans="1:6">
      <c r="A37" s="34">
        <v>17</v>
      </c>
      <c r="C37" s="83"/>
      <c r="D37" s="84"/>
      <c r="E37" s="85"/>
      <c r="F37" s="41"/>
    </row>
    <row r="38" spans="1:6">
      <c r="A38" s="34">
        <v>18</v>
      </c>
      <c r="C38" s="83"/>
      <c r="D38" s="84"/>
      <c r="E38" s="85"/>
      <c r="F38" s="41"/>
    </row>
    <row r="39" spans="1:6">
      <c r="A39" s="34">
        <v>19</v>
      </c>
      <c r="C39" s="83"/>
      <c r="D39" s="84"/>
      <c r="E39" s="85"/>
      <c r="F39" s="41"/>
    </row>
    <row r="40" spans="1:6">
      <c r="A40" s="34">
        <v>20</v>
      </c>
      <c r="C40" s="83"/>
      <c r="D40" s="84"/>
      <c r="E40" s="85"/>
      <c r="F40" s="41"/>
    </row>
    <row r="41" spans="1:6">
      <c r="A41" s="34">
        <v>21</v>
      </c>
      <c r="C41" s="83"/>
      <c r="D41" s="84"/>
      <c r="E41" s="85"/>
      <c r="F41" s="41"/>
    </row>
    <row r="42" spans="1:6">
      <c r="A42" s="34">
        <v>22</v>
      </c>
      <c r="C42" s="83"/>
      <c r="D42" s="84"/>
      <c r="E42" s="85"/>
      <c r="F42" s="41"/>
    </row>
    <row r="43" spans="1:6">
      <c r="A43" s="34">
        <v>23</v>
      </c>
      <c r="C43" s="83"/>
      <c r="D43" s="84"/>
      <c r="E43" s="85"/>
      <c r="F43" s="41"/>
    </row>
    <row r="44" spans="1:6">
      <c r="A44" s="34">
        <v>24</v>
      </c>
      <c r="C44" s="83"/>
      <c r="D44" s="84"/>
      <c r="E44" s="85"/>
      <c r="F44" s="41"/>
    </row>
    <row r="45" spans="1:6">
      <c r="A45" s="34">
        <v>25</v>
      </c>
      <c r="C45" s="83"/>
      <c r="D45" s="84"/>
      <c r="E45" s="85"/>
      <c r="F45" s="41"/>
    </row>
    <row r="46" spans="1:6" ht="13.5" thickBot="1">
      <c r="E46" s="2" t="s">
        <v>28</v>
      </c>
      <c r="F46" s="42">
        <f>IF(SUM(F34:F45)=G23,SUM(F34:F45),"Error")</f>
        <v>0</v>
      </c>
    </row>
    <row r="47" spans="1:6" ht="13.5" thickTop="1">
      <c r="E47" s="52" t="s">
        <v>10</v>
      </c>
      <c r="F47" s="53">
        <f>SUM(F34:F45)</f>
        <v>0</v>
      </c>
    </row>
    <row r="48" spans="1:6">
      <c r="E48" s="43"/>
      <c r="F48" s="44"/>
    </row>
    <row r="49" spans="1:6">
      <c r="C49" s="1" t="s">
        <v>134</v>
      </c>
      <c r="F49" s="45"/>
    </row>
    <row r="50" spans="1:6">
      <c r="A50" s="34">
        <v>26</v>
      </c>
      <c r="C50" s="83"/>
      <c r="D50" s="84"/>
      <c r="E50" s="85"/>
      <c r="F50" s="41"/>
    </row>
    <row r="51" spans="1:6">
      <c r="A51" s="34">
        <v>27</v>
      </c>
      <c r="C51" s="83"/>
      <c r="D51" s="84"/>
      <c r="E51" s="85"/>
      <c r="F51" s="41"/>
    </row>
    <row r="52" spans="1:6">
      <c r="A52" s="34">
        <v>28</v>
      </c>
      <c r="C52" s="83"/>
      <c r="D52" s="84"/>
      <c r="E52" s="85"/>
      <c r="F52" s="41"/>
    </row>
    <row r="53" spans="1:6">
      <c r="A53" s="34">
        <v>29</v>
      </c>
      <c r="C53" s="83"/>
      <c r="D53" s="84"/>
      <c r="E53" s="85"/>
      <c r="F53" s="41"/>
    </row>
    <row r="54" spans="1:6">
      <c r="A54" s="34">
        <v>30</v>
      </c>
      <c r="C54" s="83"/>
      <c r="D54" s="84"/>
      <c r="E54" s="85"/>
      <c r="F54" s="41"/>
    </row>
    <row r="55" spans="1:6">
      <c r="A55" s="34">
        <v>31</v>
      </c>
      <c r="C55" s="83"/>
      <c r="D55" s="84"/>
      <c r="E55" s="85"/>
      <c r="F55" s="41"/>
    </row>
    <row r="56" spans="1:6">
      <c r="A56" s="34">
        <v>32</v>
      </c>
      <c r="C56" s="83"/>
      <c r="D56" s="84"/>
      <c r="E56" s="85"/>
      <c r="F56" s="41"/>
    </row>
    <row r="57" spans="1:6">
      <c r="A57" s="34">
        <v>33</v>
      </c>
      <c r="C57" s="83"/>
      <c r="D57" s="84"/>
      <c r="E57" s="85"/>
      <c r="F57" s="41"/>
    </row>
    <row r="58" spans="1:6">
      <c r="A58" s="34">
        <v>34</v>
      </c>
      <c r="C58" s="83"/>
      <c r="D58" s="84"/>
      <c r="E58" s="85"/>
      <c r="F58" s="41"/>
    </row>
    <row r="59" spans="1:6">
      <c r="A59" s="34">
        <v>35</v>
      </c>
      <c r="C59" s="83"/>
      <c r="D59" s="84"/>
      <c r="E59" s="85"/>
      <c r="F59" s="41"/>
    </row>
    <row r="60" spans="1:6">
      <c r="A60" s="34">
        <v>36</v>
      </c>
      <c r="C60" s="83"/>
      <c r="D60" s="84"/>
      <c r="E60" s="85"/>
      <c r="F60" s="41"/>
    </row>
    <row r="61" spans="1:6">
      <c r="A61" s="34">
        <v>37</v>
      </c>
      <c r="C61" s="74"/>
      <c r="D61" s="75"/>
      <c r="E61" s="75"/>
      <c r="F61" s="41"/>
    </row>
    <row r="62" spans="1:6" ht="13.5" thickBot="1">
      <c r="C62" s="2"/>
      <c r="D62" s="2"/>
      <c r="E62" s="2" t="s">
        <v>9</v>
      </c>
      <c r="F62" s="42">
        <f>IF(SUM(F50:F61)=G26,SUM(F50:F61),"Error")</f>
        <v>0</v>
      </c>
    </row>
    <row r="63" spans="1:6" ht="13.5" thickTop="1">
      <c r="E63" s="52" t="s">
        <v>11</v>
      </c>
      <c r="F63" s="53">
        <f>SUM(F50:F61)</f>
        <v>0</v>
      </c>
    </row>
    <row r="64" spans="1:6">
      <c r="E64" s="43"/>
      <c r="F64" s="44"/>
    </row>
    <row r="65" spans="3:6">
      <c r="C65" s="46"/>
      <c r="D65" s="47"/>
      <c r="F65" s="45"/>
    </row>
    <row r="66" spans="3:6" ht="13.5" thickBot="1">
      <c r="C66" s="43"/>
      <c r="D66" s="47"/>
      <c r="E66" s="2" t="s">
        <v>31</v>
      </c>
      <c r="F66" s="42">
        <f>IF(SUM(F46,F62)=G27,SUM(F46,F62),"Error")</f>
        <v>0</v>
      </c>
    </row>
    <row r="67" spans="3:6" ht="13.5" thickTop="1">
      <c r="E67" s="52" t="s">
        <v>10</v>
      </c>
      <c r="F67" s="53">
        <f>SUM(F47,F63)</f>
        <v>0</v>
      </c>
    </row>
    <row r="68" spans="3:6">
      <c r="E68" s="52" t="s">
        <v>7</v>
      </c>
      <c r="F68" s="53">
        <f>G27-F67</f>
        <v>0</v>
      </c>
    </row>
    <row r="77" spans="3:6" ht="15" hidden="1">
      <c r="C77" s="48" t="s">
        <v>50</v>
      </c>
    </row>
    <row r="78" spans="3:6" ht="15" hidden="1">
      <c r="C78" s="48" t="s">
        <v>53</v>
      </c>
    </row>
    <row r="79" spans="3:6" ht="15" hidden="1">
      <c r="C79" s="48" t="s">
        <v>55</v>
      </c>
    </row>
    <row r="80" spans="3:6" ht="15" hidden="1">
      <c r="C80" s="48" t="s">
        <v>58</v>
      </c>
    </row>
    <row r="81" spans="3:3" ht="15" hidden="1">
      <c r="C81" s="48" t="s">
        <v>60</v>
      </c>
    </row>
    <row r="82" spans="3:3" ht="15" hidden="1">
      <c r="C82" s="48" t="s">
        <v>63</v>
      </c>
    </row>
    <row r="83" spans="3:3" ht="15" hidden="1">
      <c r="C83" s="48" t="s">
        <v>64</v>
      </c>
    </row>
    <row r="84" spans="3:3" ht="15" hidden="1">
      <c r="C84" s="48" t="s">
        <v>66</v>
      </c>
    </row>
    <row r="85" spans="3:3" ht="15" hidden="1">
      <c r="C85" s="48" t="s">
        <v>67</v>
      </c>
    </row>
    <row r="86" spans="3:3" ht="15" hidden="1">
      <c r="C86" s="48" t="s">
        <v>69</v>
      </c>
    </row>
    <row r="87" spans="3:3" ht="15" hidden="1">
      <c r="C87" s="48" t="s">
        <v>71</v>
      </c>
    </row>
    <row r="88" spans="3:3" ht="15" hidden="1">
      <c r="C88" s="48" t="s">
        <v>73</v>
      </c>
    </row>
    <row r="89" spans="3:3" ht="15" hidden="1">
      <c r="C89" s="48" t="s">
        <v>75</v>
      </c>
    </row>
    <row r="90" spans="3:3" ht="15" hidden="1">
      <c r="C90" s="48" t="s">
        <v>77</v>
      </c>
    </row>
    <row r="91" spans="3:3" ht="15" hidden="1">
      <c r="C91" s="48" t="s">
        <v>79</v>
      </c>
    </row>
    <row r="92" spans="3:3" ht="15" hidden="1">
      <c r="C92" s="48" t="s">
        <v>81</v>
      </c>
    </row>
    <row r="93" spans="3:3" ht="15" hidden="1">
      <c r="C93" s="48" t="s">
        <v>83</v>
      </c>
    </row>
    <row r="94" spans="3:3" ht="15" hidden="1">
      <c r="C94" s="48" t="s">
        <v>86</v>
      </c>
    </row>
    <row r="95" spans="3:3" ht="15" hidden="1">
      <c r="C95" s="48" t="s">
        <v>88</v>
      </c>
    </row>
    <row r="96" spans="3:3" ht="15" hidden="1">
      <c r="C96" s="48" t="s">
        <v>90</v>
      </c>
    </row>
    <row r="97" spans="3:3" ht="15" hidden="1">
      <c r="C97" s="48" t="s">
        <v>92</v>
      </c>
    </row>
    <row r="98" spans="3:3" ht="15" hidden="1">
      <c r="C98" s="48" t="s">
        <v>93</v>
      </c>
    </row>
    <row r="99" spans="3:3" ht="15" hidden="1">
      <c r="C99" s="48" t="s">
        <v>95</v>
      </c>
    </row>
    <row r="100" spans="3:3" ht="15" hidden="1">
      <c r="C100" s="48" t="s">
        <v>98</v>
      </c>
    </row>
    <row r="101" spans="3:3" ht="15" hidden="1">
      <c r="C101" s="48" t="s">
        <v>100</v>
      </c>
    </row>
    <row r="102" spans="3:3" ht="15" hidden="1">
      <c r="C102" s="48" t="s">
        <v>102</v>
      </c>
    </row>
    <row r="103" spans="3:3" ht="15" hidden="1">
      <c r="C103" s="48" t="s">
        <v>104</v>
      </c>
    </row>
  </sheetData>
  <sheetProtection algorithmName="SHA-512" hashValue="UV69A4W2sv8t5VrC6NRKoMl+ikOXqtoD8S7O8lDciT8jdw6qWQIYlP65/hMkCaDk2LnyHU3pKK20wN74LHAtcw==" saltValue="cdj9ROHjSVFrx8GDSMn8Sw==" spinCount="100000" sheet="1" objects="1" scenarios="1"/>
  <mergeCells count="32">
    <mergeCell ref="C61:E61"/>
    <mergeCell ref="C51:E51"/>
    <mergeCell ref="C56:E56"/>
    <mergeCell ref="C42:E42"/>
    <mergeCell ref="C44:E44"/>
    <mergeCell ref="C45:E45"/>
    <mergeCell ref="C58:E58"/>
    <mergeCell ref="C59:E59"/>
    <mergeCell ref="C60:E60"/>
    <mergeCell ref="C57:E57"/>
    <mergeCell ref="C52:E52"/>
    <mergeCell ref="C53:E53"/>
    <mergeCell ref="C54:E54"/>
    <mergeCell ref="C55:E55"/>
    <mergeCell ref="D6:F6"/>
    <mergeCell ref="C36:E36"/>
    <mergeCell ref="C41:E41"/>
    <mergeCell ref="C50:E50"/>
    <mergeCell ref="C43:E43"/>
    <mergeCell ref="C31:F31"/>
    <mergeCell ref="D10:F10"/>
    <mergeCell ref="C34:E34"/>
    <mergeCell ref="C35:E35"/>
    <mergeCell ref="C37:E37"/>
    <mergeCell ref="C38:E38"/>
    <mergeCell ref="C39:E39"/>
    <mergeCell ref="C40:E40"/>
    <mergeCell ref="D1:F1"/>
    <mergeCell ref="D2:F2"/>
    <mergeCell ref="D3:F3"/>
    <mergeCell ref="D4:F4"/>
    <mergeCell ref="D5:F5"/>
  </mergeCells>
  <phoneticPr fontId="7" type="noConversion"/>
  <dataValidations count="5">
    <dataValidation type="whole" allowBlank="1" showInputMessage="1" showErrorMessage="1" error="Enter whole number." sqref="D32:F32 F27:G27 D23 F28:F30 E29:E30 D26:D30" xr:uid="{00000000-0002-0000-0000-000000000000}">
      <formula1>-100000000000000000</formula1>
      <formula2>1000000000000000000</formula2>
    </dataValidation>
    <dataValidation allowBlank="1" showInputMessage="1" showErrorMessage="1" error="Enter whole number." sqref="F12:G22 E12:E28" xr:uid="{00000000-0002-0000-0000-000001000000}"/>
    <dataValidation type="whole" allowBlank="1" showInputMessage="1" showErrorMessage="1" error="Enter negative whole number." sqref="D24:D25 F26" xr:uid="{00000000-0002-0000-0000-000002000000}">
      <formula1>-1000000000000</formula1>
      <formula2>-1</formula2>
    </dataValidation>
    <dataValidation type="whole" allowBlank="1" showInputMessage="1" showErrorMessage="1" error="Enter whole number." sqref="D12:D22 F23 F34:F45 F50:F61" xr:uid="{00000000-0002-0000-0000-000003000000}">
      <formula1>-1000000000000</formula1>
      <formula2>1000000000000</formula2>
    </dataValidation>
    <dataValidation type="list" allowBlank="1" showInputMessage="1" showErrorMessage="1" error="Use the drop-down list to select the applicable Institution Number-Institution Acronym for this submission and the Institution Name will automatically populate." sqref="D1:F1" xr:uid="{00000000-0002-0000-0000-000004000000}">
      <formula1>$C$78:$C$103</formula1>
    </dataValidation>
  </dataValidations>
  <pageMargins left="0.55000000000000004" right="0.2" top="1.05" bottom="0.38" header="0.43" footer="0.17"/>
  <pageSetup paperSize="5" scale="75" orientation="landscape" cellComments="asDisplayed" r:id="rId1"/>
  <headerFooter alignWithMargins="0">
    <oddHeader>&amp;C&amp;"Arial,Bold"&amp;11Supplemental Item 7a
Receivable Reconciliation (HEI only)
&amp;A</oddHeader>
    <oddFooter>&amp;L&amp;F \ &amp;A&amp;RPage &amp;P</oddFooter>
  </headerFooter>
  <rowBreaks count="1" manualBreakCount="1">
    <brk id="47"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2"/>
  <sheetViews>
    <sheetView showGridLines="0" zoomScaleNormal="100" zoomScaleSheetLayoutView="100" workbookViewId="0">
      <selection sqref="A1:B1"/>
    </sheetView>
  </sheetViews>
  <sheetFormatPr defaultColWidth="8.85546875" defaultRowHeight="12"/>
  <cols>
    <col min="1" max="1" width="6" style="4" customWidth="1"/>
    <col min="2" max="2" width="15.5703125" style="4" customWidth="1"/>
    <col min="3" max="3" width="28.28515625" style="4" customWidth="1"/>
    <col min="4" max="5" width="5.140625" style="4" customWidth="1"/>
    <col min="6" max="6" width="5.140625" style="4" bestFit="1" customWidth="1"/>
    <col min="7" max="7" width="13.28515625" style="4" customWidth="1"/>
    <col min="8" max="8" width="2.140625" style="4" customWidth="1"/>
    <col min="9" max="9" width="13.85546875" style="4" customWidth="1"/>
    <col min="10" max="10" width="5" style="4" customWidth="1"/>
    <col min="11" max="11" width="5.7109375" style="4" customWidth="1"/>
    <col min="12" max="12" width="17" style="4" customWidth="1"/>
    <col min="13" max="13" width="1.85546875" style="4" customWidth="1"/>
    <col min="14" max="14" width="2.140625" style="4" customWidth="1"/>
    <col min="15" max="15" width="7" style="4" customWidth="1"/>
    <col min="16" max="16" width="1.28515625" style="4" customWidth="1"/>
    <col min="17" max="17" width="8.85546875" style="4"/>
    <col min="18" max="18" width="0" style="4" hidden="1" customWidth="1"/>
    <col min="19" max="16384" width="8.85546875" style="4"/>
  </cols>
  <sheetData>
    <row r="1" spans="1:18" ht="27" customHeight="1">
      <c r="A1" s="115" t="s">
        <v>48</v>
      </c>
      <c r="B1" s="116"/>
      <c r="C1" s="93" t="str">
        <f>IF(Recon!D1="","",Recon!D1)</f>
        <v/>
      </c>
      <c r="D1" s="94"/>
      <c r="E1" s="94"/>
      <c r="F1" s="94"/>
      <c r="G1" s="95"/>
      <c r="I1" s="5"/>
    </row>
    <row r="2" spans="1:18" ht="35.25" customHeight="1">
      <c r="A2" s="51" t="s">
        <v>1</v>
      </c>
      <c r="C2" s="93" t="str">
        <f>Recon!D2</f>
        <v/>
      </c>
      <c r="D2" s="94"/>
      <c r="E2" s="94"/>
      <c r="F2" s="94"/>
      <c r="G2" s="95"/>
      <c r="I2" s="5"/>
    </row>
    <row r="3" spans="1:18" ht="13.5" customHeight="1">
      <c r="A3" s="6" t="s">
        <v>139</v>
      </c>
      <c r="C3" s="7"/>
      <c r="D3" s="7"/>
      <c r="E3" s="7"/>
      <c r="F3" s="7"/>
      <c r="G3" s="8"/>
      <c r="I3" s="5"/>
    </row>
    <row r="4" spans="1:18" ht="4.5" customHeight="1">
      <c r="A4" s="6"/>
      <c r="C4" s="7"/>
      <c r="D4" s="7"/>
      <c r="E4" s="7"/>
      <c r="F4" s="7"/>
      <c r="G4" s="7"/>
      <c r="I4" s="5"/>
    </row>
    <row r="5" spans="1:18" ht="15" customHeight="1">
      <c r="A5" s="96" t="s">
        <v>117</v>
      </c>
      <c r="B5" s="96"/>
      <c r="C5" s="96"/>
      <c r="D5" s="96"/>
      <c r="E5" s="96"/>
      <c r="F5" s="96"/>
      <c r="G5" s="96"/>
      <c r="H5" s="96"/>
      <c r="I5" s="96"/>
      <c r="J5" s="96"/>
      <c r="K5" s="96"/>
      <c r="L5" s="96"/>
      <c r="M5" s="96"/>
    </row>
    <row r="6" spans="1:18" ht="27" customHeight="1">
      <c r="A6" s="96" t="s">
        <v>116</v>
      </c>
      <c r="B6" s="96"/>
      <c r="C6" s="96"/>
      <c r="D6" s="96"/>
      <c r="E6" s="96"/>
      <c r="F6" s="96"/>
      <c r="G6" s="96"/>
      <c r="H6" s="96"/>
      <c r="I6" s="96"/>
      <c r="J6" s="96"/>
      <c r="K6" s="96"/>
      <c r="L6" s="96"/>
      <c r="M6" s="96"/>
      <c r="R6" s="4" t="s">
        <v>36</v>
      </c>
    </row>
    <row r="7" spans="1:18" ht="8.25" customHeight="1">
      <c r="A7" s="9"/>
      <c r="B7" s="10"/>
      <c r="C7" s="10"/>
      <c r="D7" s="10"/>
      <c r="E7" s="10"/>
      <c r="F7" s="10"/>
      <c r="G7" s="10"/>
      <c r="H7" s="10"/>
      <c r="I7" s="10"/>
      <c r="J7" s="10"/>
      <c r="R7" s="4" t="s">
        <v>37</v>
      </c>
    </row>
    <row r="8" spans="1:18" ht="30" customHeight="1">
      <c r="A8" s="24" t="s">
        <v>38</v>
      </c>
      <c r="B8" s="21" t="s">
        <v>39</v>
      </c>
      <c r="C8" s="97" t="s">
        <v>125</v>
      </c>
      <c r="D8" s="98"/>
      <c r="E8" s="98"/>
      <c r="F8" s="98"/>
      <c r="G8" s="98"/>
      <c r="H8" s="98"/>
      <c r="I8" s="98"/>
      <c r="J8" s="98"/>
      <c r="K8" s="98"/>
      <c r="L8" s="98"/>
      <c r="M8" s="98"/>
      <c r="R8" s="4" t="s">
        <v>40</v>
      </c>
    </row>
    <row r="9" spans="1:18" ht="9.75" customHeight="1">
      <c r="A9" s="24"/>
      <c r="B9" s="22"/>
      <c r="C9" s="18"/>
      <c r="D9" s="19"/>
      <c r="E9" s="19"/>
      <c r="F9" s="19"/>
      <c r="G9" s="19"/>
      <c r="H9" s="19"/>
      <c r="I9" s="19"/>
      <c r="J9" s="19"/>
      <c r="K9" s="20"/>
      <c r="L9" s="20"/>
      <c r="M9" s="20"/>
    </row>
    <row r="10" spans="1:18" ht="19.5" customHeight="1">
      <c r="A10" s="24" t="s">
        <v>41</v>
      </c>
      <c r="B10" s="21" t="s">
        <v>39</v>
      </c>
      <c r="C10" s="99" t="s">
        <v>113</v>
      </c>
      <c r="D10" s="100"/>
      <c r="E10" s="100"/>
      <c r="F10" s="100"/>
      <c r="G10" s="100"/>
      <c r="H10" s="100"/>
      <c r="I10" s="100"/>
      <c r="J10" s="100"/>
      <c r="K10" s="100"/>
      <c r="L10" s="100"/>
      <c r="M10" s="101"/>
    </row>
    <row r="11" spans="1:18" ht="12.75">
      <c r="A11" s="24"/>
      <c r="B11" s="22"/>
      <c r="C11" s="102" t="s">
        <v>42</v>
      </c>
      <c r="D11" s="103"/>
      <c r="E11" s="103"/>
      <c r="F11" s="103"/>
      <c r="G11" s="103"/>
      <c r="H11" s="103"/>
      <c r="I11" s="103"/>
      <c r="J11" s="103"/>
      <c r="K11" s="103"/>
      <c r="L11" s="103"/>
      <c r="M11" s="104"/>
    </row>
    <row r="12" spans="1:18" ht="25.5" customHeight="1">
      <c r="A12" s="24"/>
      <c r="B12" s="22"/>
      <c r="C12" s="105" t="s">
        <v>47</v>
      </c>
      <c r="D12" s="106"/>
      <c r="E12" s="106"/>
      <c r="F12" s="106"/>
      <c r="G12" s="106"/>
      <c r="H12" s="106"/>
      <c r="I12" s="106"/>
      <c r="J12" s="106"/>
      <c r="K12" s="106"/>
      <c r="L12" s="106"/>
      <c r="M12" s="107"/>
    </row>
    <row r="13" spans="1:18" ht="9.75" customHeight="1">
      <c r="A13" s="25"/>
      <c r="B13" s="23"/>
      <c r="C13" s="19"/>
      <c r="D13" s="19"/>
      <c r="E13" s="19"/>
      <c r="F13" s="19"/>
      <c r="G13" s="19"/>
      <c r="H13" s="19"/>
      <c r="I13" s="19"/>
      <c r="J13" s="19"/>
      <c r="K13" s="20"/>
      <c r="L13" s="20"/>
      <c r="M13" s="20"/>
    </row>
    <row r="14" spans="1:18" ht="22.5" customHeight="1">
      <c r="A14" s="26" t="s">
        <v>43</v>
      </c>
      <c r="B14" s="21" t="s">
        <v>39</v>
      </c>
      <c r="C14" s="108" t="s">
        <v>114</v>
      </c>
      <c r="D14" s="109"/>
      <c r="E14" s="109"/>
      <c r="F14" s="109"/>
      <c r="G14" s="109"/>
      <c r="H14" s="109"/>
      <c r="I14" s="109"/>
      <c r="J14" s="109"/>
      <c r="K14" s="109"/>
      <c r="L14" s="109"/>
      <c r="M14" s="110"/>
    </row>
    <row r="15" spans="1:18" ht="30" customHeight="1">
      <c r="A15" s="11"/>
      <c r="C15" s="111" t="s">
        <v>115</v>
      </c>
      <c r="D15" s="112"/>
      <c r="E15" s="112"/>
      <c r="F15" s="112"/>
      <c r="G15" s="112"/>
      <c r="H15" s="112"/>
      <c r="I15" s="112"/>
      <c r="J15" s="112"/>
      <c r="K15" s="112"/>
      <c r="L15" s="112"/>
      <c r="M15" s="113"/>
    </row>
    <row r="16" spans="1:18" ht="5.25" customHeight="1">
      <c r="H16" s="10"/>
      <c r="I16" s="10"/>
      <c r="J16" s="10"/>
      <c r="K16" s="114"/>
      <c r="L16" s="114"/>
      <c r="M16" s="114"/>
      <c r="N16" s="114"/>
      <c r="O16" s="114"/>
    </row>
    <row r="17" spans="1:15" ht="12.75" customHeight="1">
      <c r="B17" s="29" t="s">
        <v>14</v>
      </c>
      <c r="H17" s="10"/>
      <c r="I17" s="30" t="s">
        <v>44</v>
      </c>
      <c r="J17" s="12"/>
      <c r="K17" s="114"/>
      <c r="L17" s="114"/>
      <c r="M17" s="114"/>
      <c r="N17" s="114"/>
      <c r="O17" s="114"/>
    </row>
    <row r="18" spans="1:15" ht="6.75" customHeight="1">
      <c r="H18" s="10"/>
      <c r="I18" s="10"/>
      <c r="J18" s="10"/>
    </row>
    <row r="19" spans="1:15" ht="18" customHeight="1">
      <c r="A19" s="13"/>
      <c r="B19" s="27" t="s">
        <v>15</v>
      </c>
      <c r="C19" s="90"/>
      <c r="D19" s="91"/>
      <c r="E19" s="91"/>
      <c r="F19" s="91"/>
      <c r="G19" s="91"/>
      <c r="H19" s="10"/>
      <c r="I19" s="14"/>
      <c r="J19" s="15"/>
      <c r="L19" s="92" t="s">
        <v>45</v>
      </c>
      <c r="M19" s="92"/>
      <c r="N19" s="92"/>
      <c r="O19" s="92"/>
    </row>
    <row r="20" spans="1:15" ht="18" customHeight="1">
      <c r="A20" s="13"/>
      <c r="B20" s="27" t="s">
        <v>16</v>
      </c>
      <c r="C20" s="90"/>
      <c r="D20" s="91"/>
      <c r="E20" s="91"/>
      <c r="F20" s="91"/>
      <c r="G20" s="91"/>
      <c r="H20" s="10"/>
      <c r="I20" s="10"/>
      <c r="J20" s="10"/>
      <c r="L20" s="92"/>
      <c r="M20" s="92"/>
      <c r="N20" s="92"/>
      <c r="O20" s="92"/>
    </row>
    <row r="21" spans="1:15" s="16" customFormat="1" ht="6.75" customHeight="1">
      <c r="B21" s="28"/>
      <c r="H21" s="10"/>
      <c r="I21" s="10"/>
      <c r="J21" s="10"/>
      <c r="L21" s="31"/>
      <c r="M21" s="32"/>
      <c r="N21" s="32"/>
      <c r="O21" s="32"/>
    </row>
    <row r="22" spans="1:15" s="16" customFormat="1" ht="18" customHeight="1">
      <c r="A22" s="13"/>
      <c r="B22" s="27" t="s">
        <v>15</v>
      </c>
      <c r="C22" s="90"/>
      <c r="D22" s="91"/>
      <c r="E22" s="91"/>
      <c r="F22" s="91"/>
      <c r="G22" s="91"/>
      <c r="H22" s="10"/>
      <c r="I22" s="14"/>
      <c r="J22" s="15"/>
      <c r="K22" s="4"/>
      <c r="L22" s="92" t="s">
        <v>45</v>
      </c>
      <c r="M22" s="92"/>
      <c r="N22" s="92"/>
      <c r="O22" s="92"/>
    </row>
    <row r="23" spans="1:15" s="16" customFormat="1" ht="18" customHeight="1">
      <c r="A23" s="13"/>
      <c r="B23" s="27" t="s">
        <v>16</v>
      </c>
      <c r="C23" s="90"/>
      <c r="D23" s="91"/>
      <c r="E23" s="91"/>
      <c r="F23" s="91"/>
      <c r="G23" s="91"/>
      <c r="H23" s="10"/>
      <c r="I23" s="10"/>
      <c r="J23" s="10"/>
      <c r="K23" s="4"/>
      <c r="L23" s="92"/>
      <c r="M23" s="92"/>
      <c r="N23" s="92"/>
      <c r="O23" s="92"/>
    </row>
    <row r="24" spans="1:15" s="16" customFormat="1" ht="6.75" customHeight="1">
      <c r="B24" s="28"/>
      <c r="H24" s="10"/>
      <c r="I24" s="10"/>
      <c r="J24" s="10"/>
      <c r="L24" s="31"/>
      <c r="M24" s="32"/>
      <c r="N24" s="32"/>
      <c r="O24" s="32"/>
    </row>
    <row r="25" spans="1:15" s="16" customFormat="1" ht="18" customHeight="1">
      <c r="A25" s="13"/>
      <c r="B25" s="27" t="s">
        <v>15</v>
      </c>
      <c r="C25" s="90"/>
      <c r="D25" s="91"/>
      <c r="E25" s="91"/>
      <c r="F25" s="91"/>
      <c r="G25" s="91"/>
      <c r="H25" s="10"/>
      <c r="I25" s="14"/>
      <c r="J25" s="15"/>
      <c r="K25" s="4"/>
      <c r="L25" s="92" t="s">
        <v>45</v>
      </c>
      <c r="M25" s="92"/>
      <c r="N25" s="92"/>
      <c r="O25" s="92"/>
    </row>
    <row r="26" spans="1:15" s="16" customFormat="1" ht="18" customHeight="1">
      <c r="A26" s="13"/>
      <c r="B26" s="27" t="s">
        <v>16</v>
      </c>
      <c r="C26" s="90"/>
      <c r="D26" s="91"/>
      <c r="E26" s="91"/>
      <c r="F26" s="91"/>
      <c r="G26" s="91"/>
      <c r="H26" s="10"/>
      <c r="I26" s="10"/>
      <c r="J26" s="10"/>
      <c r="K26" s="4"/>
      <c r="L26" s="92"/>
      <c r="M26" s="92"/>
      <c r="N26" s="92"/>
      <c r="O26" s="92"/>
    </row>
    <row r="27" spans="1:15" s="16" customFormat="1" ht="6.75" customHeight="1">
      <c r="A27" s="4"/>
      <c r="B27" s="20"/>
      <c r="C27" s="4"/>
      <c r="D27" s="4"/>
      <c r="E27" s="4"/>
      <c r="F27" s="4"/>
      <c r="G27" s="4"/>
      <c r="H27" s="10"/>
      <c r="I27" s="10"/>
      <c r="J27" s="10"/>
      <c r="L27" s="31"/>
      <c r="M27" s="32"/>
      <c r="N27" s="32"/>
      <c r="O27" s="32"/>
    </row>
    <row r="28" spans="1:15" s="16" customFormat="1" ht="18" customHeight="1">
      <c r="A28" s="13"/>
      <c r="B28" s="27" t="s">
        <v>15</v>
      </c>
      <c r="C28" s="90"/>
      <c r="D28" s="91"/>
      <c r="E28" s="91"/>
      <c r="F28" s="91"/>
      <c r="G28" s="91"/>
      <c r="H28" s="10"/>
      <c r="I28" s="14"/>
      <c r="J28" s="15"/>
      <c r="K28" s="4"/>
      <c r="L28" s="92" t="s">
        <v>45</v>
      </c>
      <c r="M28" s="92"/>
      <c r="N28" s="92"/>
      <c r="O28" s="92"/>
    </row>
    <row r="29" spans="1:15" ht="18" customHeight="1">
      <c r="A29" s="13"/>
      <c r="B29" s="27" t="s">
        <v>16</v>
      </c>
      <c r="C29" s="90"/>
      <c r="D29" s="91"/>
      <c r="E29" s="91"/>
      <c r="F29" s="91"/>
      <c r="G29" s="91"/>
      <c r="H29" s="10"/>
      <c r="I29" s="10"/>
      <c r="J29" s="10"/>
      <c r="L29" s="92"/>
      <c r="M29" s="92"/>
      <c r="N29" s="92"/>
      <c r="O29" s="92"/>
    </row>
    <row r="30" spans="1:15" s="16" customFormat="1" ht="6.75" customHeight="1">
      <c r="A30" s="4"/>
      <c r="B30" s="20"/>
      <c r="C30" s="4"/>
      <c r="D30" s="4"/>
      <c r="E30" s="4"/>
      <c r="F30" s="4"/>
      <c r="G30" s="4"/>
      <c r="H30" s="10"/>
      <c r="I30" s="10"/>
      <c r="J30" s="10"/>
      <c r="L30" s="31"/>
      <c r="M30" s="32"/>
      <c r="N30" s="32"/>
      <c r="O30" s="32"/>
    </row>
    <row r="31" spans="1:15" s="16" customFormat="1" ht="18" customHeight="1">
      <c r="A31" s="13"/>
      <c r="B31" s="27" t="s">
        <v>15</v>
      </c>
      <c r="C31" s="90"/>
      <c r="D31" s="91"/>
      <c r="E31" s="91"/>
      <c r="F31" s="91"/>
      <c r="G31" s="91"/>
      <c r="H31" s="10"/>
      <c r="I31" s="14"/>
      <c r="J31" s="15"/>
      <c r="K31" s="4"/>
      <c r="L31" s="92" t="s">
        <v>45</v>
      </c>
      <c r="M31" s="92"/>
      <c r="N31" s="92"/>
      <c r="O31" s="92"/>
    </row>
    <row r="32" spans="1:15" ht="18" customHeight="1">
      <c r="A32" s="13"/>
      <c r="B32" s="27" t="s">
        <v>16</v>
      </c>
      <c r="C32" s="90"/>
      <c r="D32" s="91"/>
      <c r="E32" s="91"/>
      <c r="F32" s="91"/>
      <c r="G32" s="91"/>
      <c r="H32" s="10"/>
      <c r="I32" s="10"/>
      <c r="J32" s="10"/>
      <c r="L32" s="92"/>
      <c r="M32" s="92"/>
      <c r="N32" s="92"/>
      <c r="O32" s="92"/>
    </row>
    <row r="33" spans="1:15" s="16" customFormat="1" ht="6.75" customHeight="1">
      <c r="A33" s="4"/>
      <c r="B33" s="20"/>
      <c r="C33" s="4"/>
      <c r="D33" s="4"/>
      <c r="E33" s="4"/>
      <c r="F33" s="4"/>
      <c r="G33" s="4"/>
      <c r="H33" s="10"/>
      <c r="I33" s="10"/>
      <c r="J33" s="10"/>
      <c r="L33" s="31"/>
      <c r="M33" s="32"/>
      <c r="N33" s="32"/>
      <c r="O33" s="32"/>
    </row>
    <row r="34" spans="1:15" s="16" customFormat="1" ht="18" customHeight="1">
      <c r="A34" s="13"/>
      <c r="B34" s="27" t="s">
        <v>15</v>
      </c>
      <c r="C34" s="90"/>
      <c r="D34" s="91"/>
      <c r="E34" s="91"/>
      <c r="F34" s="91"/>
      <c r="G34" s="91"/>
      <c r="H34" s="10"/>
      <c r="I34" s="14"/>
      <c r="J34" s="15"/>
      <c r="K34" s="4"/>
      <c r="L34" s="92" t="s">
        <v>45</v>
      </c>
      <c r="M34" s="92"/>
      <c r="N34" s="92"/>
      <c r="O34" s="92"/>
    </row>
    <row r="35" spans="1:15" ht="18" customHeight="1">
      <c r="A35" s="13"/>
      <c r="B35" s="27" t="s">
        <v>16</v>
      </c>
      <c r="C35" s="90"/>
      <c r="D35" s="91"/>
      <c r="E35" s="91"/>
      <c r="F35" s="91"/>
      <c r="G35" s="91"/>
      <c r="H35" s="10"/>
      <c r="I35" s="10"/>
      <c r="J35" s="10"/>
      <c r="L35" s="92"/>
      <c r="M35" s="92"/>
      <c r="N35" s="92"/>
      <c r="O35" s="92"/>
    </row>
    <row r="36" spans="1:15" s="16" customFormat="1" ht="6.75" customHeight="1">
      <c r="A36" s="4"/>
      <c r="B36" s="20"/>
      <c r="C36" s="4"/>
      <c r="D36" s="4"/>
      <c r="E36" s="4"/>
      <c r="F36" s="4"/>
      <c r="G36" s="4"/>
      <c r="H36" s="10"/>
      <c r="I36" s="10"/>
      <c r="J36" s="10"/>
      <c r="L36" s="31"/>
      <c r="M36" s="32"/>
      <c r="N36" s="32"/>
      <c r="O36" s="32"/>
    </row>
    <row r="37" spans="1:15" s="16" customFormat="1" ht="18" customHeight="1">
      <c r="A37" s="13"/>
      <c r="B37" s="27" t="s">
        <v>15</v>
      </c>
      <c r="C37" s="90"/>
      <c r="D37" s="91"/>
      <c r="E37" s="91"/>
      <c r="F37" s="91"/>
      <c r="G37" s="91"/>
      <c r="H37" s="10"/>
      <c r="I37" s="14"/>
      <c r="J37" s="15"/>
      <c r="K37" s="4"/>
      <c r="L37" s="92" t="s">
        <v>45</v>
      </c>
      <c r="M37" s="92"/>
      <c r="N37" s="92"/>
      <c r="O37" s="92"/>
    </row>
    <row r="38" spans="1:15" ht="18" customHeight="1">
      <c r="A38" s="13"/>
      <c r="B38" s="27" t="s">
        <v>16</v>
      </c>
      <c r="C38" s="90"/>
      <c r="D38" s="91"/>
      <c r="E38" s="91"/>
      <c r="F38" s="91"/>
      <c r="G38" s="91"/>
      <c r="H38" s="10"/>
      <c r="I38" s="10"/>
      <c r="J38" s="10"/>
      <c r="L38" s="92"/>
      <c r="M38" s="92"/>
      <c r="N38" s="92"/>
      <c r="O38" s="92"/>
    </row>
    <row r="39" spans="1:15" s="16" customFormat="1" ht="6.75" customHeight="1">
      <c r="A39" s="4"/>
      <c r="B39" s="20"/>
      <c r="C39" s="4"/>
      <c r="D39" s="4"/>
      <c r="E39" s="4"/>
      <c r="F39" s="4"/>
      <c r="G39" s="4"/>
      <c r="H39" s="10"/>
      <c r="I39" s="10"/>
      <c r="J39" s="10"/>
      <c r="L39" s="31"/>
      <c r="M39" s="32"/>
      <c r="N39" s="32"/>
      <c r="O39" s="32"/>
    </row>
    <row r="40" spans="1:15" s="16" customFormat="1" ht="18" customHeight="1">
      <c r="A40" s="13"/>
      <c r="B40" s="27" t="s">
        <v>15</v>
      </c>
      <c r="C40" s="90"/>
      <c r="D40" s="91"/>
      <c r="E40" s="91"/>
      <c r="F40" s="91"/>
      <c r="G40" s="91"/>
      <c r="H40" s="10"/>
      <c r="I40" s="14"/>
      <c r="J40" s="15"/>
      <c r="K40" s="4"/>
      <c r="L40" s="92" t="s">
        <v>45</v>
      </c>
      <c r="M40" s="92"/>
      <c r="N40" s="92"/>
      <c r="O40" s="92"/>
    </row>
    <row r="41" spans="1:15" ht="18" customHeight="1">
      <c r="A41" s="13"/>
      <c r="B41" s="27" t="s">
        <v>16</v>
      </c>
      <c r="C41" s="90"/>
      <c r="D41" s="91"/>
      <c r="E41" s="91"/>
      <c r="F41" s="91"/>
      <c r="G41" s="91"/>
      <c r="H41" s="10"/>
      <c r="I41" s="10"/>
      <c r="J41" s="10"/>
      <c r="L41" s="92"/>
      <c r="M41" s="92"/>
      <c r="N41" s="92"/>
      <c r="O41" s="92"/>
    </row>
    <row r="42" spans="1:15" s="16" customFormat="1" ht="12.6" customHeight="1">
      <c r="A42" s="4"/>
      <c r="B42" s="20"/>
      <c r="C42" s="4"/>
      <c r="D42" s="4"/>
      <c r="E42" s="4"/>
      <c r="F42" s="4"/>
      <c r="G42" s="4"/>
      <c r="H42" s="10"/>
      <c r="I42" s="10"/>
      <c r="J42" s="10"/>
      <c r="L42" s="31"/>
      <c r="M42" s="32"/>
      <c r="N42" s="32"/>
      <c r="O42" s="32"/>
    </row>
    <row r="43" spans="1:15" s="16" customFormat="1" ht="13.5" customHeight="1">
      <c r="A43" s="4"/>
      <c r="B43" s="29" t="s">
        <v>17</v>
      </c>
      <c r="C43" s="4"/>
      <c r="D43" s="4"/>
      <c r="E43" s="4"/>
      <c r="F43" s="4"/>
      <c r="G43" s="4"/>
      <c r="H43" s="10"/>
      <c r="I43" s="30" t="s">
        <v>44</v>
      </c>
      <c r="J43" s="12"/>
      <c r="L43" s="31"/>
      <c r="M43" s="32"/>
      <c r="N43" s="32"/>
      <c r="O43" s="32"/>
    </row>
    <row r="44" spans="1:15" ht="3.75" customHeight="1">
      <c r="B44" s="20"/>
      <c r="H44" s="10"/>
      <c r="I44" s="10"/>
      <c r="J44" s="10"/>
      <c r="L44" s="33"/>
      <c r="M44" s="33"/>
      <c r="N44" s="33"/>
      <c r="O44" s="33"/>
    </row>
    <row r="45" spans="1:15" ht="18" customHeight="1">
      <c r="A45" s="13"/>
      <c r="B45" s="27" t="s">
        <v>15</v>
      </c>
      <c r="C45" s="90"/>
      <c r="D45" s="91"/>
      <c r="E45" s="91"/>
      <c r="F45" s="91"/>
      <c r="G45" s="91"/>
      <c r="H45" s="10"/>
      <c r="I45" s="14"/>
      <c r="J45" s="15"/>
      <c r="L45" s="92" t="s">
        <v>46</v>
      </c>
      <c r="M45" s="92"/>
      <c r="N45" s="92"/>
      <c r="O45" s="92"/>
    </row>
    <row r="46" spans="1:15" ht="18" customHeight="1">
      <c r="A46" s="13"/>
      <c r="B46" s="27" t="s">
        <v>16</v>
      </c>
      <c r="C46" s="90"/>
      <c r="D46" s="91"/>
      <c r="E46" s="91"/>
      <c r="F46" s="91"/>
      <c r="G46" s="91"/>
      <c r="H46" s="10"/>
      <c r="I46" s="10"/>
      <c r="J46" s="10"/>
      <c r="L46" s="92"/>
      <c r="M46" s="92"/>
      <c r="N46" s="92"/>
      <c r="O46" s="92"/>
    </row>
    <row r="47" spans="1:15" s="16" customFormat="1" ht="6.75" customHeight="1">
      <c r="B47" s="28"/>
      <c r="H47" s="10"/>
      <c r="I47" s="10"/>
      <c r="J47" s="10"/>
      <c r="L47" s="31"/>
      <c r="M47" s="32"/>
      <c r="N47" s="32"/>
      <c r="O47" s="32"/>
    </row>
    <row r="48" spans="1:15" s="16" customFormat="1" ht="18" customHeight="1">
      <c r="A48" s="13"/>
      <c r="B48" s="27" t="s">
        <v>15</v>
      </c>
      <c r="C48" s="90"/>
      <c r="D48" s="91"/>
      <c r="E48" s="91"/>
      <c r="F48" s="91"/>
      <c r="G48" s="91"/>
      <c r="H48" s="10"/>
      <c r="I48" s="14"/>
      <c r="J48" s="15"/>
      <c r="K48" s="4"/>
      <c r="L48" s="92" t="s">
        <v>46</v>
      </c>
      <c r="M48" s="92"/>
      <c r="N48" s="92"/>
      <c r="O48" s="92"/>
    </row>
    <row r="49" spans="1:15" s="16" customFormat="1" ht="18" customHeight="1">
      <c r="A49" s="13"/>
      <c r="B49" s="27" t="s">
        <v>16</v>
      </c>
      <c r="C49" s="90"/>
      <c r="D49" s="91"/>
      <c r="E49" s="91"/>
      <c r="F49" s="91"/>
      <c r="G49" s="91"/>
      <c r="H49" s="10"/>
      <c r="I49" s="10"/>
      <c r="J49" s="10"/>
      <c r="K49" s="4"/>
      <c r="L49" s="92"/>
      <c r="M49" s="92"/>
      <c r="N49" s="92"/>
      <c r="O49" s="92"/>
    </row>
    <row r="50" spans="1:15" s="16" customFormat="1" ht="6.75" customHeight="1">
      <c r="B50" s="28"/>
      <c r="H50" s="10"/>
      <c r="I50" s="10"/>
      <c r="J50" s="10"/>
      <c r="L50" s="31"/>
      <c r="M50" s="32"/>
      <c r="N50" s="32"/>
      <c r="O50" s="32"/>
    </row>
    <row r="51" spans="1:15" s="16" customFormat="1" ht="18" customHeight="1">
      <c r="A51" s="13"/>
      <c r="B51" s="27" t="s">
        <v>15</v>
      </c>
      <c r="C51" s="90"/>
      <c r="D51" s="91"/>
      <c r="E51" s="91"/>
      <c r="F51" s="91"/>
      <c r="G51" s="91"/>
      <c r="H51" s="10"/>
      <c r="I51" s="14"/>
      <c r="J51" s="15"/>
      <c r="K51" s="4"/>
      <c r="L51" s="92" t="s">
        <v>46</v>
      </c>
      <c r="M51" s="92"/>
      <c r="N51" s="92"/>
      <c r="O51" s="92"/>
    </row>
    <row r="52" spans="1:15" s="16" customFormat="1" ht="18" customHeight="1">
      <c r="A52" s="13"/>
      <c r="B52" s="27" t="s">
        <v>16</v>
      </c>
      <c r="C52" s="90"/>
      <c r="D52" s="91"/>
      <c r="E52" s="91"/>
      <c r="F52" s="91"/>
      <c r="G52" s="91"/>
      <c r="H52" s="10"/>
      <c r="I52" s="10"/>
      <c r="J52" s="10"/>
      <c r="K52" s="4"/>
      <c r="L52" s="92"/>
      <c r="M52" s="92"/>
      <c r="N52" s="92"/>
      <c r="O52" s="92"/>
    </row>
    <row r="53" spans="1:15" s="16" customFormat="1" ht="6.75" customHeight="1">
      <c r="A53" s="4"/>
      <c r="B53" s="20"/>
      <c r="C53" s="4"/>
      <c r="D53" s="4"/>
      <c r="E53" s="4"/>
      <c r="F53" s="4"/>
      <c r="G53" s="4"/>
      <c r="H53" s="10"/>
      <c r="I53" s="10"/>
      <c r="J53" s="10"/>
      <c r="L53" s="31"/>
      <c r="M53" s="32"/>
      <c r="N53" s="32"/>
      <c r="O53" s="32"/>
    </row>
    <row r="54" spans="1:15" s="16" customFormat="1" ht="18" customHeight="1">
      <c r="A54" s="13"/>
      <c r="B54" s="27" t="s">
        <v>15</v>
      </c>
      <c r="C54" s="90"/>
      <c r="D54" s="91"/>
      <c r="E54" s="91"/>
      <c r="F54" s="91"/>
      <c r="G54" s="91"/>
      <c r="H54" s="10"/>
      <c r="I54" s="14"/>
      <c r="J54" s="15"/>
      <c r="K54" s="4"/>
      <c r="L54" s="92" t="s">
        <v>46</v>
      </c>
      <c r="M54" s="92"/>
      <c r="N54" s="92"/>
      <c r="O54" s="92"/>
    </row>
    <row r="55" spans="1:15" ht="18" customHeight="1">
      <c r="A55" s="13"/>
      <c r="B55" s="27" t="s">
        <v>16</v>
      </c>
      <c r="C55" s="90"/>
      <c r="D55" s="91"/>
      <c r="E55" s="91"/>
      <c r="F55" s="91"/>
      <c r="G55" s="91"/>
      <c r="H55" s="10"/>
      <c r="I55" s="10"/>
      <c r="J55" s="10"/>
      <c r="L55" s="92"/>
      <c r="M55" s="92"/>
      <c r="N55" s="92"/>
      <c r="O55" s="92"/>
    </row>
    <row r="56" spans="1:15" ht="6.75" customHeight="1">
      <c r="B56" s="20"/>
      <c r="L56" s="33"/>
      <c r="M56" s="33"/>
      <c r="N56" s="33"/>
      <c r="O56" s="33"/>
    </row>
    <row r="57" spans="1:15" s="16" customFormat="1" ht="18" customHeight="1">
      <c r="A57" s="13"/>
      <c r="B57" s="27" t="s">
        <v>15</v>
      </c>
      <c r="C57" s="90"/>
      <c r="D57" s="91"/>
      <c r="E57" s="91"/>
      <c r="F57" s="91"/>
      <c r="G57" s="91"/>
      <c r="H57" s="10"/>
      <c r="I57" s="14"/>
      <c r="J57" s="15"/>
      <c r="K57" s="4"/>
      <c r="L57" s="92" t="s">
        <v>46</v>
      </c>
      <c r="M57" s="92"/>
      <c r="N57" s="92"/>
      <c r="O57" s="92"/>
    </row>
    <row r="58" spans="1:15" ht="18" customHeight="1">
      <c r="A58" s="13"/>
      <c r="B58" s="27" t="s">
        <v>16</v>
      </c>
      <c r="C58" s="90"/>
      <c r="D58" s="91"/>
      <c r="E58" s="91"/>
      <c r="F58" s="91"/>
      <c r="G58" s="91"/>
      <c r="H58" s="10"/>
      <c r="I58" s="10"/>
      <c r="J58" s="10"/>
      <c r="L58" s="92"/>
      <c r="M58" s="92"/>
      <c r="N58" s="92"/>
      <c r="O58" s="92"/>
    </row>
    <row r="59" spans="1:15" ht="6.75" customHeight="1">
      <c r="B59" s="20"/>
      <c r="L59" s="33"/>
      <c r="M59" s="33"/>
      <c r="N59" s="33"/>
      <c r="O59" s="33"/>
    </row>
    <row r="60" spans="1:15" s="16" customFormat="1" ht="18" customHeight="1">
      <c r="A60" s="13"/>
      <c r="B60" s="27" t="s">
        <v>15</v>
      </c>
      <c r="C60" s="90"/>
      <c r="D60" s="91"/>
      <c r="E60" s="91"/>
      <c r="F60" s="91"/>
      <c r="G60" s="91"/>
      <c r="H60" s="10"/>
      <c r="I60" s="14"/>
      <c r="J60" s="15"/>
      <c r="K60" s="4"/>
      <c r="L60" s="92" t="s">
        <v>46</v>
      </c>
      <c r="M60" s="92"/>
      <c r="N60" s="92"/>
      <c r="O60" s="92"/>
    </row>
    <row r="61" spans="1:15" ht="18" customHeight="1">
      <c r="A61" s="13"/>
      <c r="B61" s="27" t="s">
        <v>16</v>
      </c>
      <c r="C61" s="90"/>
      <c r="D61" s="91"/>
      <c r="E61" s="91"/>
      <c r="F61" s="91"/>
      <c r="G61" s="91"/>
      <c r="H61" s="10"/>
      <c r="I61" s="10"/>
      <c r="J61" s="10"/>
      <c r="L61" s="92"/>
      <c r="M61" s="92"/>
      <c r="N61" s="92"/>
      <c r="O61" s="92"/>
    </row>
    <row r="62" spans="1:15">
      <c r="L62" s="17"/>
      <c r="M62" s="17"/>
      <c r="N62" s="17"/>
      <c r="O62" s="17"/>
    </row>
  </sheetData>
  <sheetProtection algorithmName="SHA-512" hashValue="V1OQwqWNnR2Pl1BFW5o2iKvN9FqOJjIbboDFnKVswfPF2TC/oa2lKNe2mzIv2KV/qmZbkrw3XQNOfnlS+t6D9g==" saltValue="W3s2RD9or3kESirE/+z8pw==" spinCount="100000" sheet="1" objects="1" scenarios="1"/>
  <mergeCells count="54">
    <mergeCell ref="C19:G19"/>
    <mergeCell ref="L19:O20"/>
    <mergeCell ref="C20:G20"/>
    <mergeCell ref="C1:G1"/>
    <mergeCell ref="C2:G2"/>
    <mergeCell ref="A5:M5"/>
    <mergeCell ref="A6:M6"/>
    <mergeCell ref="C8:M8"/>
    <mergeCell ref="C10:M10"/>
    <mergeCell ref="C11:M11"/>
    <mergeCell ref="C12:M12"/>
    <mergeCell ref="C14:M14"/>
    <mergeCell ref="C15:M15"/>
    <mergeCell ref="K16:O17"/>
    <mergeCell ref="A1:B1"/>
    <mergeCell ref="C22:G22"/>
    <mergeCell ref="L22:O23"/>
    <mergeCell ref="C23:G23"/>
    <mergeCell ref="C25:G25"/>
    <mergeCell ref="L25:O26"/>
    <mergeCell ref="C26:G26"/>
    <mergeCell ref="C28:G28"/>
    <mergeCell ref="L28:O29"/>
    <mergeCell ref="C29:G29"/>
    <mergeCell ref="C31:G31"/>
    <mergeCell ref="L31:O32"/>
    <mergeCell ref="C32:G32"/>
    <mergeCell ref="C34:G34"/>
    <mergeCell ref="L34:O35"/>
    <mergeCell ref="C35:G35"/>
    <mergeCell ref="C37:G37"/>
    <mergeCell ref="L37:O38"/>
    <mergeCell ref="C38:G38"/>
    <mergeCell ref="C40:G40"/>
    <mergeCell ref="L40:O41"/>
    <mergeCell ref="C41:G41"/>
    <mergeCell ref="C45:G45"/>
    <mergeCell ref="L45:O46"/>
    <mergeCell ref="C46:G46"/>
    <mergeCell ref="C48:G48"/>
    <mergeCell ref="L48:O49"/>
    <mergeCell ref="C49:G49"/>
    <mergeCell ref="C51:G51"/>
    <mergeCell ref="L51:O52"/>
    <mergeCell ref="C52:G52"/>
    <mergeCell ref="C60:G60"/>
    <mergeCell ref="L60:O61"/>
    <mergeCell ref="C61:G61"/>
    <mergeCell ref="C54:G54"/>
    <mergeCell ref="L54:O55"/>
    <mergeCell ref="C55:G55"/>
    <mergeCell ref="C57:G57"/>
    <mergeCell ref="L57:O58"/>
    <mergeCell ref="C58:G58"/>
  </mergeCells>
  <conditionalFormatting sqref="B8 B10">
    <cfRule type="cellIs" dxfId="4" priority="5" operator="equal">
      <formula>"Error"</formula>
    </cfRule>
  </conditionalFormatting>
  <conditionalFormatting sqref="B8">
    <cfRule type="cellIs" dxfId="3" priority="3" operator="equal">
      <formula>"Answer Required"</formula>
    </cfRule>
  </conditionalFormatting>
  <conditionalFormatting sqref="B10">
    <cfRule type="cellIs" dxfId="2" priority="2" operator="equal">
      <formula>"Answer Required"</formula>
    </cfRule>
  </conditionalFormatting>
  <conditionalFormatting sqref="B14">
    <cfRule type="cellIs" dxfId="1" priority="1" operator="equal">
      <formula>"Answer Required"</formula>
    </cfRule>
    <cfRule type="cellIs" dxfId="0" priority="4" operator="equal">
      <formula>"Error"</formula>
    </cfRule>
  </conditionalFormatting>
  <dataValidations count="1">
    <dataValidation type="list" allowBlank="1" showInputMessage="1" showErrorMessage="1" error="Please use the drop-down to select Yes or No." sqref="B14 B10 B8" xr:uid="{00000000-0002-0000-0100-000000000000}">
      <formula1>$R$6:$R$7</formula1>
    </dataValidation>
  </dataValidations>
  <pageMargins left="0.55000000000000004" right="0.2" top="0.61" bottom="0.37" header="0.19" footer="0.17"/>
  <pageSetup scale="75" orientation="portrait" cellComments="asDisplayed" r:id="rId1"/>
  <headerFooter alignWithMargins="0">
    <oddHeader>&amp;C&amp;"Arial,Bold"Supplemental Item 7a
Receivable Reconciliation (HEI only)
&amp;A</oddHeader>
    <oddFooter>&amp;L&amp;F \ &amp;A&amp;R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9525</xdr:colOff>
                    <xdr:row>18</xdr:row>
                    <xdr:rowOff>19050</xdr:rowOff>
                  </from>
                  <to>
                    <xdr:col>10</xdr:col>
                    <xdr:colOff>314325</xdr:colOff>
                    <xdr:row>19</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9525</xdr:colOff>
                    <xdr:row>21</xdr:row>
                    <xdr:rowOff>19050</xdr:rowOff>
                  </from>
                  <to>
                    <xdr:col>10</xdr:col>
                    <xdr:colOff>314325</xdr:colOff>
                    <xdr:row>22</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9525</xdr:colOff>
                    <xdr:row>24</xdr:row>
                    <xdr:rowOff>19050</xdr:rowOff>
                  </from>
                  <to>
                    <xdr:col>10</xdr:col>
                    <xdr:colOff>314325</xdr:colOff>
                    <xdr:row>25</xdr:row>
                    <xdr:rowOff>47625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9525</xdr:colOff>
                    <xdr:row>27</xdr:row>
                    <xdr:rowOff>19050</xdr:rowOff>
                  </from>
                  <to>
                    <xdr:col>10</xdr:col>
                    <xdr:colOff>314325</xdr:colOff>
                    <xdr:row>28</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9525</xdr:colOff>
                    <xdr:row>44</xdr:row>
                    <xdr:rowOff>19050</xdr:rowOff>
                  </from>
                  <to>
                    <xdr:col>10</xdr:col>
                    <xdr:colOff>314325</xdr:colOff>
                    <xdr:row>45</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9525</xdr:colOff>
                    <xdr:row>47</xdr:row>
                    <xdr:rowOff>19050</xdr:rowOff>
                  </from>
                  <to>
                    <xdr:col>10</xdr:col>
                    <xdr:colOff>314325</xdr:colOff>
                    <xdr:row>48</xdr:row>
                    <xdr:rowOff>47625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9525</xdr:colOff>
                    <xdr:row>50</xdr:row>
                    <xdr:rowOff>19050</xdr:rowOff>
                  </from>
                  <to>
                    <xdr:col>10</xdr:col>
                    <xdr:colOff>314325</xdr:colOff>
                    <xdr:row>51</xdr:row>
                    <xdr:rowOff>47625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9525</xdr:colOff>
                    <xdr:row>53</xdr:row>
                    <xdr:rowOff>19050</xdr:rowOff>
                  </from>
                  <to>
                    <xdr:col>10</xdr:col>
                    <xdr:colOff>314325</xdr:colOff>
                    <xdr:row>54</xdr:row>
                    <xdr:rowOff>47625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9525</xdr:colOff>
                    <xdr:row>30</xdr:row>
                    <xdr:rowOff>19050</xdr:rowOff>
                  </from>
                  <to>
                    <xdr:col>10</xdr:col>
                    <xdr:colOff>314325</xdr:colOff>
                    <xdr:row>31</xdr:row>
                    <xdr:rowOff>47625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9525</xdr:colOff>
                    <xdr:row>33</xdr:row>
                    <xdr:rowOff>19050</xdr:rowOff>
                  </from>
                  <to>
                    <xdr:col>10</xdr:col>
                    <xdr:colOff>314325</xdr:colOff>
                    <xdr:row>34</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9525</xdr:colOff>
                    <xdr:row>36</xdr:row>
                    <xdr:rowOff>19050</xdr:rowOff>
                  </from>
                  <to>
                    <xdr:col>10</xdr:col>
                    <xdr:colOff>314325</xdr:colOff>
                    <xdr:row>37</xdr:row>
                    <xdr:rowOff>47625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9525</xdr:colOff>
                    <xdr:row>39</xdr:row>
                    <xdr:rowOff>19050</xdr:rowOff>
                  </from>
                  <to>
                    <xdr:col>10</xdr:col>
                    <xdr:colOff>314325</xdr:colOff>
                    <xdr:row>40</xdr:row>
                    <xdr:rowOff>47625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9525</xdr:colOff>
                    <xdr:row>56</xdr:row>
                    <xdr:rowOff>19050</xdr:rowOff>
                  </from>
                  <to>
                    <xdr:col>10</xdr:col>
                    <xdr:colOff>314325</xdr:colOff>
                    <xdr:row>57</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10</xdr:col>
                    <xdr:colOff>9525</xdr:colOff>
                    <xdr:row>59</xdr:row>
                    <xdr:rowOff>19050</xdr:rowOff>
                  </from>
                  <to>
                    <xdr:col>10</xdr:col>
                    <xdr:colOff>314325</xdr:colOff>
                    <xdr:row>60</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31"/>
  <sheetViews>
    <sheetView zoomScaleNormal="100" workbookViewId="0"/>
  </sheetViews>
  <sheetFormatPr defaultRowHeight="12.75"/>
  <cols>
    <col min="1" max="1" width="18.28515625" customWidth="1"/>
    <col min="2" max="2" width="43.140625" customWidth="1"/>
    <col min="3" max="3" width="22.42578125" style="50" customWidth="1"/>
    <col min="12" max="12" width="15.140625" customWidth="1"/>
  </cols>
  <sheetData>
    <row r="1" spans="1:12">
      <c r="A1" s="49" t="s">
        <v>50</v>
      </c>
      <c r="B1" s="54" t="s">
        <v>51</v>
      </c>
      <c r="C1" s="55" t="s">
        <v>52</v>
      </c>
    </row>
    <row r="2" spans="1:12" ht="22.5" customHeight="1">
      <c r="A2" s="49" t="s">
        <v>53</v>
      </c>
      <c r="B2" s="56" t="s">
        <v>54</v>
      </c>
      <c r="C2" s="57">
        <v>204268241</v>
      </c>
      <c r="E2" s="60" t="s">
        <v>135</v>
      </c>
      <c r="F2" s="60"/>
      <c r="G2" s="60"/>
      <c r="H2" s="60"/>
      <c r="I2" s="60"/>
      <c r="J2" s="60"/>
      <c r="K2" s="60"/>
      <c r="L2" s="60"/>
    </row>
    <row r="3" spans="1:12" ht="15">
      <c r="A3" s="49" t="s">
        <v>55</v>
      </c>
      <c r="B3" s="56" t="s">
        <v>56</v>
      </c>
      <c r="C3" s="57" t="s">
        <v>57</v>
      </c>
      <c r="E3" s="60" t="s">
        <v>136</v>
      </c>
      <c r="F3" s="60"/>
      <c r="G3" s="60"/>
      <c r="H3" s="60"/>
      <c r="I3" s="60"/>
      <c r="J3" s="60"/>
      <c r="K3" s="60"/>
      <c r="L3" s="60"/>
    </row>
    <row r="4" spans="1:12" ht="22.5">
      <c r="A4" s="49" t="s">
        <v>58</v>
      </c>
      <c r="B4" s="56" t="s">
        <v>59</v>
      </c>
      <c r="C4" s="57" t="s">
        <v>57</v>
      </c>
    </row>
    <row r="5" spans="1:12" ht="22.5">
      <c r="A5" s="49" t="s">
        <v>60</v>
      </c>
      <c r="B5" s="56" t="s">
        <v>61</v>
      </c>
      <c r="C5" s="57" t="s">
        <v>62</v>
      </c>
    </row>
    <row r="6" spans="1:12" ht="34.5" customHeight="1">
      <c r="A6" s="49" t="s">
        <v>63</v>
      </c>
      <c r="B6" s="56" t="s">
        <v>126</v>
      </c>
      <c r="C6" s="57">
        <v>208229</v>
      </c>
      <c r="F6" s="117" t="s">
        <v>118</v>
      </c>
      <c r="G6" s="117"/>
      <c r="H6" s="117"/>
      <c r="I6" s="117"/>
      <c r="J6" s="117"/>
      <c r="K6" s="117"/>
      <c r="L6" s="117"/>
    </row>
    <row r="7" spans="1:12" ht="15" customHeight="1">
      <c r="A7" s="49" t="s">
        <v>64</v>
      </c>
      <c r="B7" s="56" t="s">
        <v>65</v>
      </c>
      <c r="C7" s="58">
        <v>211</v>
      </c>
      <c r="F7" s="117"/>
      <c r="G7" s="117"/>
      <c r="H7" s="117"/>
      <c r="I7" s="117"/>
      <c r="J7" s="117"/>
      <c r="K7" s="117"/>
      <c r="L7" s="117"/>
    </row>
    <row r="8" spans="1:12" ht="23.25" customHeight="1">
      <c r="A8" s="49" t="s">
        <v>66</v>
      </c>
      <c r="B8" s="56" t="s">
        <v>127</v>
      </c>
      <c r="C8" s="57">
        <v>212234</v>
      </c>
      <c r="F8" s="117"/>
      <c r="G8" s="117"/>
      <c r="H8" s="117"/>
      <c r="I8" s="117"/>
      <c r="J8" s="117"/>
      <c r="K8" s="117"/>
      <c r="L8" s="117"/>
    </row>
    <row r="9" spans="1:12" ht="12.75" customHeight="1">
      <c r="A9" s="49" t="s">
        <v>67</v>
      </c>
      <c r="B9" s="56" t="s">
        <v>68</v>
      </c>
      <c r="C9" s="58">
        <v>213</v>
      </c>
      <c r="F9" s="117"/>
      <c r="G9" s="117"/>
      <c r="H9" s="117"/>
      <c r="I9" s="117"/>
      <c r="J9" s="117"/>
      <c r="K9" s="117"/>
      <c r="L9" s="117"/>
    </row>
    <row r="10" spans="1:12" ht="15" customHeight="1">
      <c r="A10" s="49" t="s">
        <v>69</v>
      </c>
      <c r="B10" s="56" t="s">
        <v>70</v>
      </c>
      <c r="C10" s="58">
        <v>214</v>
      </c>
      <c r="E10" t="s">
        <v>119</v>
      </c>
    </row>
    <row r="11" spans="1:12" ht="15" customHeight="1">
      <c r="A11" s="49" t="s">
        <v>71</v>
      </c>
      <c r="B11" s="56" t="s">
        <v>72</v>
      </c>
      <c r="C11" s="58">
        <v>215</v>
      </c>
      <c r="E11" t="s">
        <v>120</v>
      </c>
    </row>
    <row r="12" spans="1:12" ht="12.75" customHeight="1">
      <c r="A12" s="49" t="s">
        <v>73</v>
      </c>
      <c r="B12" s="56" t="s">
        <v>74</v>
      </c>
      <c r="C12" s="58">
        <v>216</v>
      </c>
      <c r="E12" t="s">
        <v>128</v>
      </c>
    </row>
    <row r="13" spans="1:12">
      <c r="A13" s="49" t="s">
        <v>75</v>
      </c>
      <c r="B13" s="56" t="s">
        <v>76</v>
      </c>
      <c r="C13" s="58">
        <v>217</v>
      </c>
      <c r="E13" t="s">
        <v>121</v>
      </c>
    </row>
    <row r="14" spans="1:12">
      <c r="A14" s="49" t="s">
        <v>77</v>
      </c>
      <c r="B14" s="56" t="s">
        <v>78</v>
      </c>
      <c r="C14" s="58">
        <v>221</v>
      </c>
      <c r="E14" t="s">
        <v>122</v>
      </c>
    </row>
    <row r="15" spans="1:12" ht="22.5">
      <c r="A15" s="49" t="s">
        <v>79</v>
      </c>
      <c r="B15" s="56" t="s">
        <v>80</v>
      </c>
      <c r="C15" s="58">
        <v>236</v>
      </c>
      <c r="E15" t="s">
        <v>123</v>
      </c>
    </row>
    <row r="16" spans="1:12">
      <c r="A16" s="49" t="s">
        <v>81</v>
      </c>
      <c r="B16" s="56" t="s">
        <v>82</v>
      </c>
      <c r="C16" s="58">
        <v>236</v>
      </c>
      <c r="E16" t="s">
        <v>124</v>
      </c>
    </row>
    <row r="17" spans="1:5" ht="22.5">
      <c r="A17" s="49" t="s">
        <v>83</v>
      </c>
      <c r="B17" s="56" t="s">
        <v>84</v>
      </c>
      <c r="C17" s="58" t="s">
        <v>85</v>
      </c>
      <c r="E17" t="s">
        <v>129</v>
      </c>
    </row>
    <row r="18" spans="1:5">
      <c r="A18" s="49" t="s">
        <v>86</v>
      </c>
      <c r="B18" s="56" t="s">
        <v>87</v>
      </c>
      <c r="C18" s="58" t="s">
        <v>85</v>
      </c>
      <c r="E18" t="s">
        <v>130</v>
      </c>
    </row>
    <row r="19" spans="1:5">
      <c r="A19" s="49" t="s">
        <v>88</v>
      </c>
      <c r="B19" s="56" t="s">
        <v>89</v>
      </c>
      <c r="C19" s="58">
        <v>242</v>
      </c>
    </row>
    <row r="20" spans="1:5">
      <c r="A20" s="49" t="s">
        <v>90</v>
      </c>
      <c r="B20" s="56" t="s">
        <v>91</v>
      </c>
      <c r="C20" s="58">
        <v>247</v>
      </c>
    </row>
    <row r="21" spans="1:5" ht="33.75">
      <c r="A21" s="49" t="s">
        <v>92</v>
      </c>
      <c r="B21" s="56" t="s">
        <v>107</v>
      </c>
      <c r="C21" s="59" t="s">
        <v>108</v>
      </c>
    </row>
    <row r="22" spans="1:5">
      <c r="A22" s="49" t="s">
        <v>93</v>
      </c>
      <c r="B22" s="56" t="s">
        <v>94</v>
      </c>
      <c r="C22" s="58" t="s">
        <v>85</v>
      </c>
    </row>
    <row r="23" spans="1:5">
      <c r="A23" s="49" t="s">
        <v>95</v>
      </c>
      <c r="B23" s="56" t="s">
        <v>96</v>
      </c>
      <c r="C23" s="58" t="s">
        <v>97</v>
      </c>
    </row>
    <row r="24" spans="1:5">
      <c r="A24" s="49" t="s">
        <v>98</v>
      </c>
      <c r="B24" s="56" t="s">
        <v>99</v>
      </c>
      <c r="C24" s="58" t="s">
        <v>97</v>
      </c>
    </row>
    <row r="25" spans="1:5">
      <c r="A25" s="49" t="s">
        <v>100</v>
      </c>
      <c r="B25" s="56" t="s">
        <v>101</v>
      </c>
      <c r="C25" s="58">
        <v>937</v>
      </c>
    </row>
    <row r="26" spans="1:5">
      <c r="A26" s="49" t="s">
        <v>102</v>
      </c>
      <c r="B26" s="56" t="s">
        <v>103</v>
      </c>
      <c r="C26" s="58">
        <v>938</v>
      </c>
    </row>
    <row r="27" spans="1:5">
      <c r="A27" s="49" t="s">
        <v>104</v>
      </c>
      <c r="B27" s="56" t="s">
        <v>105</v>
      </c>
      <c r="C27" s="58" t="s">
        <v>106</v>
      </c>
    </row>
    <row r="29" spans="1:5">
      <c r="A29" s="3"/>
      <c r="B29" s="3"/>
      <c r="C29" s="3"/>
    </row>
    <row r="30" spans="1:5" ht="42.75" customHeight="1">
      <c r="A30" s="3"/>
      <c r="B30" s="3"/>
      <c r="C30" s="3"/>
    </row>
    <row r="31" spans="1:5" ht="33" customHeight="1"/>
  </sheetData>
  <sheetProtection algorithmName="SHA-512" hashValue="WSuBsGXZYlpYSYWrJJ4hCO97lVKzqMgFwT/83trolV9iXoGTsV/eSk9CnJfmdvR60VlgcfkmW+XjstwXLZLqyw==" saltValue="w7TxMYVX/ypSWeZoYaKlQw==" spinCount="100000" sheet="1" objects="1" scenarios="1"/>
  <mergeCells count="4">
    <mergeCell ref="F9:L9"/>
    <mergeCell ref="F7:L7"/>
    <mergeCell ref="F8:L8"/>
    <mergeCell ref="F6:L6"/>
  </mergeCells>
  <pageMargins left="0.7" right="0.7" top="0.75" bottom="0.75" header="0.3" footer="0.3"/>
  <pageSetup paperSize="5" scale="93" orientation="landscape" r:id="rId1"/>
  <headerFooter>
    <oddFooter>&amp;L&amp;Z&amp;F
&amp;A
&amp;D &amp;T&amp;R&amp;P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Recon</vt:lpstr>
      <vt:lpstr>Certification</vt:lpstr>
      <vt:lpstr>Lookup - HEI #-acronyn</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Tuck</dc:creator>
  <cp:lastModifiedBy>Tuck, Christy (DOA)</cp:lastModifiedBy>
  <cp:lastPrinted>2024-04-29T16:01:45Z</cp:lastPrinted>
  <dcterms:created xsi:type="dcterms:W3CDTF">2010-01-27T14:58:48Z</dcterms:created>
  <dcterms:modified xsi:type="dcterms:W3CDTF">2024-04-29T16:01:54Z</dcterms:modified>
</cp:coreProperties>
</file>