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Q:\Directive\Fiscal 2024\HE Directive\Final\"/>
    </mc:Choice>
  </mc:AlternateContent>
  <xr:revisionPtr revIDLastSave="0" documentId="13_ncr:1_{90AF87F8-F120-4349-9C01-5F70DC01B72A}" xr6:coauthVersionLast="47" xr6:coauthVersionMax="47" xr10:uidLastSave="{00000000-0000-0000-0000-000000000000}"/>
  <workbookProtection workbookAlgorithmName="SHA-512" workbookHashValue="sv+yIpmOdiO4pkOMpooyOd/8Jj6i2Nbb9sCbo2QjXF77htVN22obQ3XcPIwNjsGlSh3f8LAnk21aOsVYSEFJsw==" workbookSaltValue="xmlUUr5CIhy2rlHZlCY+/Q==" workbookSpinCount="100000" lockStructure="1"/>
  <bookViews>
    <workbookView xWindow="-120" yWindow="-120" windowWidth="29040" windowHeight="15720" xr2:uid="{00000000-000D-0000-FFFF-FFFF00000000}"/>
  </bookViews>
  <sheets>
    <sheet name="Derivatives" sheetId="4" r:id="rId1"/>
    <sheet name="Hedged debt" sheetId="7" r:id="rId2"/>
    <sheet name="UVA footnote" sheetId="9" r:id="rId3"/>
    <sheet name="VCUHSA footnote" sheetId="11" r:id="rId4"/>
    <sheet name="Certification" sheetId="8" r:id="rId5"/>
    <sheet name="Lookup - HEI #-acronyn" sheetId="12" state="hidden" r:id="rId6"/>
  </sheets>
  <definedNames>
    <definedName name="_xlnm.Print_Area" localSheetId="0">Derivatives!$A$1:$G$92</definedName>
    <definedName name="wrn.Footnote._.8." localSheetId="4" hidden="1">{#N/A,#N/A,FALSE,"Fixed Assets";#N/A,#N/A,FALSE,"PPE Wksheet"}</definedName>
    <definedName name="wrn.Footnote._.8." hidden="1">{#N/A,#N/A,FALSE,"Fixed Assets";#N/A,#N/A,FALSE,"PPE Wksheet"}</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1" i="4" l="1"/>
  <c r="B57" i="4"/>
  <c r="B56" i="4"/>
  <c r="B55" i="4"/>
  <c r="B52" i="4"/>
  <c r="B51" i="4"/>
  <c r="B50" i="4"/>
  <c r="B49" i="4"/>
  <c r="B48" i="4"/>
  <c r="B47" i="4"/>
  <c r="B46" i="4"/>
  <c r="B43" i="4"/>
  <c r="B42" i="4"/>
  <c r="B29" i="4"/>
  <c r="E29" i="7" l="1"/>
  <c r="E30" i="7"/>
  <c r="E31" i="7"/>
  <c r="E32" i="7"/>
  <c r="E33" i="7"/>
  <c r="A62" i="4" l="1"/>
  <c r="C1" i="11" l="1"/>
  <c r="C1" i="9"/>
  <c r="B2" i="4"/>
  <c r="C2" i="11" s="1"/>
  <c r="C2" i="9" l="1"/>
  <c r="C26" i="4"/>
  <c r="C25" i="4"/>
  <c r="C24" i="4"/>
  <c r="C23" i="4"/>
  <c r="C22" i="4"/>
  <c r="C21" i="4"/>
  <c r="C20" i="4"/>
  <c r="A60" i="4"/>
  <c r="A44" i="4"/>
  <c r="C40" i="4"/>
  <c r="C39" i="4"/>
  <c r="C38" i="4"/>
  <c r="C37" i="4"/>
  <c r="C36" i="4"/>
  <c r="A34" i="4"/>
  <c r="A32" i="4"/>
  <c r="A28" i="4"/>
  <c r="A58" i="4" l="1"/>
  <c r="A53" i="4"/>
  <c r="A30" i="4"/>
  <c r="C2" i="8" l="1"/>
  <c r="C1" i="8"/>
  <c r="B1" i="7"/>
  <c r="B6" i="7" l="1"/>
  <c r="B5" i="7"/>
  <c r="B4" i="7"/>
  <c r="B3" i="7"/>
  <c r="B2" i="7"/>
  <c r="B40" i="7"/>
  <c r="E26" i="7"/>
  <c r="E27" i="7"/>
  <c r="E28" i="7"/>
  <c r="E34" i="7"/>
  <c r="E35" i="7"/>
  <c r="E36" i="7"/>
  <c r="E37" i="7"/>
  <c r="E38" i="7"/>
  <c r="C39" i="7"/>
  <c r="D39" i="7"/>
  <c r="E15" i="7" l="1"/>
  <c r="E20" i="7"/>
  <c r="E25" i="7"/>
  <c r="E21" i="7" l="1"/>
  <c r="E39" i="7"/>
  <c r="B41" i="7" l="1"/>
  <c r="B3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Christy Tuck</author>
  </authors>
  <commentList>
    <comment ref="B1" authorId="0" shapeId="0" xr:uid="{00000000-0006-0000-0000-000001000000}">
      <text>
        <r>
          <rPr>
            <sz val="9"/>
            <color indexed="81"/>
            <rFont val="Tahoma"/>
            <family val="2"/>
          </rPr>
          <t xml:space="preserve">Use the drop-down list to select the applicable Institution Number-Institution Acronym for this submission and the Institution Name will automatically populate.
Note:  VCUHSA should select 236-VCUHSA.
</t>
        </r>
      </text>
    </comment>
    <comment ref="A22" authorId="0" shapeId="0" xr:uid="{DFCBC469-E913-45BC-A224-A15E21669F89}">
      <text>
        <r>
          <rPr>
            <sz val="9"/>
            <color indexed="81"/>
            <rFont val="Tahoma"/>
            <charset val="1"/>
          </rPr>
          <t xml:space="preserve">Note:  The following line item was not added to the HE-10:  "Change in Fair Value of Other Derivative Instruments."  If the change in fair value should be reported on this line item, let DOA know what FST line item it is reported on and DOA may make an AJE to reclassify this amount for the ACFR, if significant.  DOA plans to add this line item to the HE-10 next year.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Mary Christine Tuck</author>
  </authors>
  <commentList>
    <comment ref="B39" authorId="0" shapeId="0" xr:uid="{00000000-0006-0000-0100-000001000000}">
      <text>
        <r>
          <rPr>
            <b/>
            <sz val="10"/>
            <color indexed="81"/>
            <rFont val="Arial"/>
            <family val="2"/>
          </rPr>
          <t xml:space="preserve">Total Principal amount should equal the total principal amount reported in Part 1 above.  </t>
        </r>
        <r>
          <rPr>
            <sz val="10"/>
            <color indexed="81"/>
            <rFont val="Arial"/>
            <family val="2"/>
          </rPr>
          <t>If not, an "ERROR" message will appear.  Correct amounts.</t>
        </r>
        <r>
          <rPr>
            <sz val="8"/>
            <color indexed="81"/>
            <rFont val="Tahoma"/>
            <family val="2"/>
          </rPr>
          <t xml:space="preserve">
 </t>
        </r>
      </text>
    </comment>
  </commentList>
</comments>
</file>

<file path=xl/sharedStrings.xml><?xml version="1.0" encoding="utf-8"?>
<sst xmlns="http://schemas.openxmlformats.org/spreadsheetml/2006/main" count="311" uniqueCount="182">
  <si>
    <t>Yes or No</t>
  </si>
  <si>
    <t>Interest rate risk</t>
  </si>
  <si>
    <t>Credit risk</t>
  </si>
  <si>
    <t>Basis risk</t>
  </si>
  <si>
    <t>Termination risk</t>
  </si>
  <si>
    <t>Rollover risk</t>
  </si>
  <si>
    <t>Market-access risk</t>
  </si>
  <si>
    <t>Foreign currency risk</t>
  </si>
  <si>
    <t>Objectives for entering into the instrument</t>
  </si>
  <si>
    <t>Date the hedging derivative instrument was entered into and when it is scheduled to terminate or mature</t>
  </si>
  <si>
    <t>Notional $</t>
  </si>
  <si>
    <t>Institution Contact Name:</t>
  </si>
  <si>
    <t>Institution Contact Phone Number:</t>
  </si>
  <si>
    <t>Date Completed:</t>
  </si>
  <si>
    <t>Yes, No, or N/A</t>
  </si>
  <si>
    <t>Prepared by:</t>
  </si>
  <si>
    <t>Name</t>
  </si>
  <si>
    <t>Title</t>
  </si>
  <si>
    <t>Reviewed by:</t>
  </si>
  <si>
    <r>
      <t>GASB Statement No. 53</t>
    </r>
    <r>
      <rPr>
        <sz val="9"/>
        <rFont val="Arial"/>
        <family val="2"/>
      </rPr>
      <t xml:space="preserve">, </t>
    </r>
    <r>
      <rPr>
        <i/>
        <sz val="9"/>
        <rFont val="Arial"/>
        <family val="2"/>
      </rPr>
      <t>Accounting and Financial Reporting for Derivative Instruments</t>
    </r>
  </si>
  <si>
    <t>Overall Derivative Instrument Categories:</t>
  </si>
  <si>
    <t>Institution Contact    E-mail Address:</t>
  </si>
  <si>
    <t>Institution Name:</t>
  </si>
  <si>
    <t>Maturity</t>
  </si>
  <si>
    <t>Principal</t>
  </si>
  <si>
    <t>Hedging Derivative Instruments, Net</t>
  </si>
  <si>
    <t>Total</t>
  </si>
  <si>
    <t>Interest</t>
  </si>
  <si>
    <t>Series</t>
  </si>
  <si>
    <t>Principal Amount</t>
  </si>
  <si>
    <t>Bonds Payable (Institutional debt issued by the Institution):</t>
  </si>
  <si>
    <t>Other hedged debt:</t>
  </si>
  <si>
    <t>Description</t>
  </si>
  <si>
    <t>Subtotal</t>
  </si>
  <si>
    <t>Total Principal Amount of Hedged Debt</t>
  </si>
  <si>
    <t>Check figure:</t>
  </si>
  <si>
    <t>Variance check figure:</t>
  </si>
  <si>
    <t>Reference rates (i.e., indexes or interest rates)</t>
  </si>
  <si>
    <t>Type (i.e., interest rate swap, interest rate lock, etc.)</t>
  </si>
  <si>
    <t>Institution Contact E-mail Address:</t>
  </si>
  <si>
    <t>-Investment derivative instrument - a)  held primarily for the purpose of income or profit and b)  has a present service capacity based solely on its ability to generate cash or to be sold to generate cash</t>
  </si>
  <si>
    <t>Yes</t>
  </si>
  <si>
    <t>No</t>
  </si>
  <si>
    <t>N/A</t>
  </si>
  <si>
    <t>Answer Required</t>
  </si>
  <si>
    <r>
      <t>Supplemental Information Item 7b- Derivative Instruments  (</t>
    </r>
    <r>
      <rPr>
        <b/>
        <u/>
        <sz val="9"/>
        <rFont val="Arial"/>
        <family val="2"/>
      </rPr>
      <t>GASBS No. 53</t>
    </r>
    <r>
      <rPr>
        <b/>
        <sz val="9"/>
        <rFont val="Arial"/>
        <family val="2"/>
      </rPr>
      <t>) - HEI only</t>
    </r>
  </si>
  <si>
    <r>
      <t>Supplemental Information Item 7b- Derivative Instruments (</t>
    </r>
    <r>
      <rPr>
        <b/>
        <u/>
        <sz val="9"/>
        <rFont val="Arial"/>
        <family val="2"/>
      </rPr>
      <t>GASBS No. 53</t>
    </r>
    <r>
      <rPr>
        <b/>
        <sz val="9"/>
        <rFont val="Arial"/>
        <family val="2"/>
      </rPr>
      <t>) - HEI only</t>
    </r>
  </si>
  <si>
    <r>
      <rPr>
        <b/>
        <u/>
        <sz val="9"/>
        <rFont val="Arial"/>
        <family val="2"/>
      </rPr>
      <t>Note</t>
    </r>
    <r>
      <rPr>
        <b/>
        <sz val="9"/>
        <rFont val="Arial"/>
        <family val="2"/>
      </rPr>
      <t xml:space="preserve">: </t>
    </r>
    <r>
      <rPr>
        <sz val="9"/>
        <rFont val="Arial"/>
        <family val="2"/>
      </rPr>
      <t xml:space="preserve"> If you discover an "Error" message on any tab that cannot be corrected because of a formula error or you cannot determine why there is an "Error" message, contact DOA.</t>
    </r>
  </si>
  <si>
    <t>1)</t>
  </si>
  <si>
    <t xml:space="preserve">There should be no "Error" messages or cells with "Answer Required".  Have you reviewed the submission and removed all Error messages and answered all questions?  If not, investigate and make corrections as deemed necessary.
</t>
  </si>
  <si>
    <t>Error</t>
  </si>
  <si>
    <t xml:space="preserve">2) </t>
  </si>
  <si>
    <r>
      <t>Reasonableness</t>
    </r>
    <r>
      <rPr>
        <sz val="9"/>
        <rFont val="Arial"/>
        <family val="2"/>
      </rPr>
      <t>:  Do amounts appear reasonable?  Some indications of unreasonable amounts are as follows:</t>
    </r>
  </si>
  <si>
    <t xml:space="preserve">a)  There are negative amounts for line items that should not be negative.  </t>
  </si>
  <si>
    <t>b) Significant fluctuations on the attachment between prior year and current year amounts may be an indication of amounts being reported on the incorrect line item.</t>
  </si>
  <si>
    <t xml:space="preserve">3) </t>
  </si>
  <si>
    <t>Date:</t>
  </si>
  <si>
    <t>I certify that the above questions have been completed and are accurate.</t>
  </si>
  <si>
    <t>I certify that the above questions have been completed and reviewed.</t>
  </si>
  <si>
    <t>Fair value or cash flow hedge</t>
  </si>
  <si>
    <t>Description of any embedded options (i.e., caps, floors, or collars), if any</t>
  </si>
  <si>
    <t>Amount of cash paid or received, if any, when a forward contract or swap (including swaptions) was entered into.</t>
  </si>
  <si>
    <r>
      <rPr>
        <b/>
        <sz val="9"/>
        <rFont val="Arial"/>
        <family val="2"/>
      </rPr>
      <t xml:space="preserve">Certification: </t>
    </r>
    <r>
      <rPr>
        <sz val="9"/>
        <rFont val="Arial"/>
        <family val="2"/>
      </rPr>
      <t>Do you certify that (if you are the reviewer) this submission has been reviewed and is complete and accurate?</t>
    </r>
  </si>
  <si>
    <r>
      <t>(</t>
    </r>
    <r>
      <rPr>
        <b/>
        <u/>
        <sz val="9"/>
        <rFont val="Arial"/>
        <family val="2"/>
      </rPr>
      <t>Note</t>
    </r>
    <r>
      <rPr>
        <sz val="9"/>
        <rFont val="Arial"/>
        <family val="2"/>
      </rPr>
      <t>:  There should be a segregation of duties; therefore, the preparer and the reviewer should not be the same.  By typing your names below you certify that the preparer and reviewer were not the same.)</t>
    </r>
  </si>
  <si>
    <t>Institution  Number-Institution Acronym:</t>
  </si>
  <si>
    <t>Institution Number-Institution Acronym:</t>
  </si>
  <si>
    <t>HEI # - HEI Acronym</t>
  </si>
  <si>
    <t>HEI name to populate</t>
  </si>
  <si>
    <t>Agencies Controlled</t>
  </si>
  <si>
    <t>204-CWM Consol</t>
  </si>
  <si>
    <t>THE COLLEGE OF WILLIAM AND MARY IN VIRGINIA (including CWM, RBC and VIMS)</t>
  </si>
  <si>
    <t>204-CWM only</t>
  </si>
  <si>
    <t>THE COLLEGE OF WILLIAM AND MARY IN VIRGINIA</t>
  </si>
  <si>
    <t>see above</t>
  </si>
  <si>
    <t>204-CWM &amp; VIMS</t>
  </si>
  <si>
    <t>THE COLLEGE OF WILLIAM AND MARY IN VIRGINIA (including CWM and VIMS)</t>
  </si>
  <si>
    <t>207-UVA</t>
  </si>
  <si>
    <t>UNIVERSITY OF VIRGINIA (including UVA, UVA Medical Center and UVA's College at Wise)</t>
  </si>
  <si>
    <t>207, 209, 246</t>
  </si>
  <si>
    <t>208-VPI&amp;SU</t>
  </si>
  <si>
    <t>211-VMI</t>
  </si>
  <si>
    <t>VIRGINIA MILITARY INSTITUTE</t>
  </si>
  <si>
    <t>212-VSU</t>
  </si>
  <si>
    <t>213-NSU</t>
  </si>
  <si>
    <t>NORFOLK STATE UNIVERSITY</t>
  </si>
  <si>
    <t>214-LU</t>
  </si>
  <si>
    <t>LONGWOOD UNIVERSITY</t>
  </si>
  <si>
    <t>215-UMW</t>
  </si>
  <si>
    <t>UNIVERSITY OF MARY WASHINGTON</t>
  </si>
  <si>
    <t>216-JMU</t>
  </si>
  <si>
    <t>JAMES MADISON UNIVERSITY</t>
  </si>
  <si>
    <t>217-RU</t>
  </si>
  <si>
    <t>RADFORD UNIVERSITY</t>
  </si>
  <si>
    <t>221-ODU</t>
  </si>
  <si>
    <t>OLD DOMINION UNIVERSITY</t>
  </si>
  <si>
    <t>236-VCU Consol</t>
  </si>
  <si>
    <t>VIRGINIA COMMONWEALTH UNIVERSITY  (including VCU and VCU Health System Authority)</t>
  </si>
  <si>
    <t>236-VCU only</t>
  </si>
  <si>
    <t xml:space="preserve">VIRGINIA COMMONWEALTH UNIVERSITY </t>
  </si>
  <si>
    <t>236-VCUHSA</t>
  </si>
  <si>
    <t>VIRGINIA COMMONWEALTH UNIVERSITY HEALTH SYSTEM AUTHORITY</t>
  </si>
  <si>
    <t>n/a</t>
  </si>
  <si>
    <t>241-RBC</t>
  </si>
  <si>
    <t>RICHARD BLAND COLLEGE</t>
  </si>
  <si>
    <t>242-CNU</t>
  </si>
  <si>
    <t>CHRISTOPHER NEWPORT UNIVERSITY</t>
  </si>
  <si>
    <t>247-GMU</t>
  </si>
  <si>
    <t>GEORGE MASON UNIVERSITY</t>
  </si>
  <si>
    <t>260-VCCS</t>
  </si>
  <si>
    <t>268-VIMS</t>
  </si>
  <si>
    <t>VIRGINIA INSTITUTE OF MARINE SCIENCES</t>
  </si>
  <si>
    <t>885-IALR</t>
  </si>
  <si>
    <t>INSTITUTE FOR ADVANCED LEARNING &amp; RESEARCH</t>
  </si>
  <si>
    <t>Note A</t>
  </si>
  <si>
    <t>935-RHEA</t>
  </si>
  <si>
    <t>ROANOKE HIGHER EDUCATION AUTHORITY</t>
  </si>
  <si>
    <t>937-SVHEC</t>
  </si>
  <si>
    <t>SOUTHERN VIRGINIA HIGHER EDUCATION CENTER</t>
  </si>
  <si>
    <t>938-NCI</t>
  </si>
  <si>
    <t>NEW COLLEGE INSTITUTE</t>
  </si>
  <si>
    <t>948-SWVHEC</t>
  </si>
  <si>
    <t>SOUTHWEST VIRGINIA HIGHER EDUCATION CENTER</t>
  </si>
  <si>
    <t>Note B</t>
  </si>
  <si>
    <t xml:space="preserve"> Only complete Supplemental Item 7b if the answer to the Attachment HE-10's TAB 7 Part 15, Derivative Instruments, is "yes."</t>
  </si>
  <si>
    <t>VIRGINIA COMMUNITY COLLEGE SYSTEM (includes System Office, Shared Services Center, and Community Colleges)</t>
  </si>
  <si>
    <t>260, 261, 270, 275-280, 282-288,290-299</t>
  </si>
  <si>
    <r>
      <t xml:space="preserve">1g)  Is the hedged item a bonds payable (institutional debt issued by the institution) that is reported on the Attachment HE-10 - TAB 5 - Part 4?   Complete the </t>
    </r>
    <r>
      <rPr>
        <b/>
        <sz val="9"/>
        <rFont val="Arial"/>
        <family val="2"/>
      </rPr>
      <t xml:space="preserve"> Hedged debt tab </t>
    </r>
    <r>
      <rPr>
        <sz val="9"/>
        <rFont val="Arial"/>
        <family val="2"/>
      </rPr>
      <t xml:space="preserve">in this file to provide additional information on the hedged debt including the net cash flows for future years as required by </t>
    </r>
    <r>
      <rPr>
        <b/>
        <u/>
        <sz val="9"/>
        <rFont val="Arial"/>
        <family val="2"/>
      </rPr>
      <t>GASBS No. 53</t>
    </r>
    <r>
      <rPr>
        <sz val="9"/>
        <rFont val="Arial"/>
        <family val="2"/>
      </rPr>
      <t xml:space="preserve"> paragraph 74.</t>
    </r>
  </si>
  <si>
    <r>
      <t xml:space="preserve">1h)  Was effectiveness evaluated by a quantitative method not specifically identified in </t>
    </r>
    <r>
      <rPr>
        <b/>
        <u/>
        <sz val="9"/>
        <rFont val="Arial"/>
        <family val="2"/>
      </rPr>
      <t>GASBS No. 53</t>
    </r>
    <r>
      <rPr>
        <sz val="9"/>
        <rFont val="Arial"/>
        <family val="2"/>
      </rPr>
      <t xml:space="preserve">?  </t>
    </r>
    <r>
      <rPr>
        <b/>
        <sz val="9"/>
        <rFont val="Arial"/>
        <family val="2"/>
      </rPr>
      <t>If ye</t>
    </r>
    <r>
      <rPr>
        <sz val="9"/>
        <rFont val="Arial"/>
        <family val="2"/>
      </rPr>
      <t xml:space="preserve">s, document below or in a separate document the disclosures required by </t>
    </r>
    <r>
      <rPr>
        <b/>
        <u/>
        <sz val="9"/>
        <rFont val="Arial"/>
        <family val="2"/>
      </rPr>
      <t>GASBS No. 53</t>
    </r>
    <r>
      <rPr>
        <sz val="9"/>
        <rFont val="Arial"/>
        <family val="2"/>
      </rPr>
      <t xml:space="preserve"> paragraph 75.</t>
    </r>
  </si>
  <si>
    <r>
      <t xml:space="preserve">Part 2:  Provide the </t>
    </r>
    <r>
      <rPr>
        <b/>
        <sz val="9"/>
        <rFont val="Arial"/>
        <family val="2"/>
      </rPr>
      <t>future principal and interest payments of the hedged debt</t>
    </r>
    <r>
      <rPr>
        <sz val="9"/>
        <rFont val="Arial"/>
        <family val="2"/>
      </rPr>
      <t xml:space="preserve"> as well as the </t>
    </r>
    <r>
      <rPr>
        <b/>
        <sz val="9"/>
        <rFont val="Arial"/>
        <family val="2"/>
      </rPr>
      <t>hedging derivative instrument's net cash flows</t>
    </r>
    <r>
      <rPr>
        <sz val="9"/>
        <rFont val="Arial"/>
        <family val="2"/>
      </rPr>
      <t xml:space="preserve"> as required by </t>
    </r>
    <r>
      <rPr>
        <b/>
        <u/>
        <sz val="9"/>
        <rFont val="Arial"/>
        <family val="2"/>
      </rPr>
      <t>GASBS No. 53</t>
    </r>
    <r>
      <rPr>
        <sz val="9"/>
        <rFont val="Arial"/>
        <family val="2"/>
      </rPr>
      <t xml:space="preserve"> paragraph 74.</t>
    </r>
  </si>
  <si>
    <r>
      <t xml:space="preserve">1c)  If yes to 1b, was the synthetic guaranteed investment contract (SGIC) that is fully benefit-responsive as of June 30, 2020, properly reported on the FST in accordance with </t>
    </r>
    <r>
      <rPr>
        <b/>
        <u/>
        <sz val="9"/>
        <rFont val="Arial"/>
        <family val="2"/>
      </rPr>
      <t>GASBS No. 53</t>
    </r>
    <r>
      <rPr>
        <sz val="9"/>
        <rFont val="Arial"/>
        <family val="2"/>
      </rPr>
      <t xml:space="preserve"> (the combination of the underlying investments and the wrap contract should be reported at contract value)? </t>
    </r>
    <r>
      <rPr>
        <b/>
        <sz val="9"/>
        <rFont val="Arial"/>
        <family val="2"/>
      </rPr>
      <t xml:space="preserve"> If no, </t>
    </r>
    <r>
      <rPr>
        <sz val="9"/>
        <rFont val="Arial"/>
        <family val="2"/>
      </rPr>
      <t>explain.</t>
    </r>
  </si>
  <si>
    <r>
      <t xml:space="preserve">1d)  Are any contingent features included in any derivative instrument as of June 30, 2020?  </t>
    </r>
    <r>
      <rPr>
        <b/>
        <sz val="9"/>
        <rFont val="Arial"/>
        <family val="2"/>
      </rPr>
      <t xml:space="preserve">If yes, </t>
    </r>
    <r>
      <rPr>
        <sz val="9"/>
        <rFont val="Arial"/>
        <family val="2"/>
      </rPr>
      <t xml:space="preserve">provide below or in a separate document the disclosures required by </t>
    </r>
    <r>
      <rPr>
        <b/>
        <u/>
        <sz val="9"/>
        <rFont val="Arial"/>
        <family val="2"/>
      </rPr>
      <t>GASBS No. 53</t>
    </r>
    <r>
      <rPr>
        <sz val="9"/>
        <rFont val="Arial"/>
        <family val="2"/>
      </rPr>
      <t xml:space="preserve"> paragraph 77.</t>
    </r>
  </si>
  <si>
    <r>
      <t xml:space="preserve">1e)  Is any derivative instrument as of June 30, 2020, part of a hybrid instrument (embedded derivative instrument and a companion instrument)?  </t>
    </r>
    <r>
      <rPr>
        <b/>
        <sz val="9"/>
        <rFont val="Arial"/>
        <family val="2"/>
      </rPr>
      <t>If yes,</t>
    </r>
    <r>
      <rPr>
        <sz val="9"/>
        <rFont val="Arial"/>
        <family val="2"/>
      </rPr>
      <t xml:space="preserve"> provide a description of the companion instrument.</t>
    </r>
  </si>
  <si>
    <r>
      <t xml:space="preserve">1f) - </t>
    </r>
    <r>
      <rPr>
        <b/>
        <u/>
        <sz val="9"/>
        <rFont val="Arial"/>
        <family val="2"/>
      </rPr>
      <t>Hedging Derivative Instruments - effective hedge</t>
    </r>
    <r>
      <rPr>
        <b/>
        <sz val="9"/>
        <rFont val="Arial"/>
        <family val="2"/>
      </rPr>
      <t xml:space="preserve"> </t>
    </r>
    <r>
      <rPr>
        <sz val="9"/>
        <rFont val="Arial"/>
        <family val="2"/>
      </rPr>
      <t>-</t>
    </r>
    <r>
      <rPr>
        <b/>
        <sz val="9"/>
        <rFont val="Arial"/>
        <family val="2"/>
      </rPr>
      <t xml:space="preserve"> </t>
    </r>
    <r>
      <rPr>
        <sz val="9"/>
        <rFont val="Arial"/>
        <family val="2"/>
      </rPr>
      <t>Provide the following for hedging derivative instruments - effective hedge that existed as of June 30, 2020.  If the HEI does not have a hedging derivative instrument - effective hedge as of June 30, 2020, skip to Part 1j.</t>
    </r>
  </si>
  <si>
    <r>
      <t xml:space="preserve">1i)  For the hedging derivative instruments that are reported as of June 30, 2020, is the HEI exposed to the following risks that could give rise to financial loss?  </t>
    </r>
    <r>
      <rPr>
        <b/>
        <sz val="9"/>
        <rFont val="Arial"/>
        <family val="2"/>
      </rPr>
      <t>If yes</t>
    </r>
    <r>
      <rPr>
        <sz val="9"/>
        <rFont val="Arial"/>
        <family val="2"/>
      </rPr>
      <t xml:space="preserve">, provide </t>
    </r>
    <r>
      <rPr>
        <b/>
        <u/>
        <sz val="9"/>
        <rFont val="Arial"/>
        <family val="2"/>
      </rPr>
      <t>GASBS No. 53</t>
    </r>
    <r>
      <rPr>
        <sz val="9"/>
        <rFont val="Arial"/>
        <family val="2"/>
      </rPr>
      <t xml:space="preserve"> disclosures below or in a separate document.</t>
    </r>
  </si>
  <si>
    <r>
      <t xml:space="preserve">1j) - </t>
    </r>
    <r>
      <rPr>
        <b/>
        <sz val="9"/>
        <rFont val="Arial"/>
        <family val="2"/>
      </rPr>
      <t xml:space="preserve">Investment Derivative Instruments (ineffective hedge or a) held primarily for the purpose of income or profit and b)  has a present service capacity based solely on its ability to generate cash or to be sold to generate cash) </t>
    </r>
    <r>
      <rPr>
        <sz val="9"/>
        <rFont val="Arial"/>
        <family val="2"/>
      </rPr>
      <t xml:space="preserve">- For investment derivative instruments that existed as of June 30, 2020, is the HEI exposed to the following risks that could give rise to financial loss? </t>
    </r>
    <r>
      <rPr>
        <b/>
        <sz val="9"/>
        <rFont val="Arial"/>
        <family val="2"/>
      </rPr>
      <t xml:space="preserve"> If yes</t>
    </r>
    <r>
      <rPr>
        <sz val="9"/>
        <rFont val="Arial"/>
        <family val="2"/>
      </rPr>
      <t xml:space="preserve">, provide </t>
    </r>
    <r>
      <rPr>
        <b/>
        <u/>
        <sz val="9"/>
        <rFont val="Arial"/>
        <family val="2"/>
      </rPr>
      <t>GASBS No. 53</t>
    </r>
    <r>
      <rPr>
        <sz val="9"/>
        <rFont val="Arial"/>
        <family val="2"/>
      </rPr>
      <t xml:space="preserve"> disclosures below or in a separate document.</t>
    </r>
  </si>
  <si>
    <t>-Hedging derivative instrument - effective hedge   
(Note:  If "yes", complete the Hedged debt tab.)</t>
  </si>
  <si>
    <t>Purpose:  Use the HEI #-acronym on this tab for the drop-down list used to populate the Institution Name.</t>
  </si>
  <si>
    <t>Note A:  For agencies 885 &amp; 935, the control agency is agency 151.</t>
  </si>
  <si>
    <t>Note B:  For agency 948 the control agency is agency 207.</t>
  </si>
  <si>
    <t xml:space="preserve">Agency 241 is included in the Agencies Controlled for 204-CWM-Consol since </t>
  </si>
  <si>
    <t>this agency is included in the HE attachment submissions for the 204-CWM Consol.</t>
  </si>
  <si>
    <t>Agency 234 is included in the Agencies Controlled for 212-VSU since this agency</t>
  </si>
  <si>
    <t>is included in the HE attachment submissions for  212-VSU.</t>
  </si>
  <si>
    <t>Annual Comprehensive Financial Report Footnote for VCUHSA</t>
  </si>
  <si>
    <t xml:space="preserve">Please update the prior year's Annual Comprehensive Financial Report footnote wording/amounts for the fiscal year ended </t>
  </si>
  <si>
    <t>Annual Comprehensive Financial Report Footnote for UVA</t>
  </si>
  <si>
    <t>VIRGINIA POLYTECHNIC INSTITUTE &amp; STATE UNIVERSITY (including VPI&amp;SU &amp; VPI&amp;SU-COOP Ext &amp; AG Experiment Station)</t>
  </si>
  <si>
    <t>VIRGINIA STATE UNIVERSITY (including VSU &amp; Coop Ext &amp; Agricultural Research Services)</t>
  </si>
  <si>
    <t>Notes regarding agencies 241, 234, and 229:</t>
  </si>
  <si>
    <t>Agency 229 is included in the Agencies Controlled for 208-VPI&amp;SU since this agency</t>
  </si>
  <si>
    <t>is included in the HE attachment submissions for  208-VPI&amp;SU.</t>
  </si>
  <si>
    <r>
      <t>Purpose</t>
    </r>
    <r>
      <rPr>
        <sz val="9"/>
        <rFont val="Arial"/>
        <family val="2"/>
      </rPr>
      <t>:  This tab is to help ensure completeness of this submission.  After the other tabs are completed, please answer the following questions.</t>
    </r>
  </si>
  <si>
    <t xml:space="preserve">NO CHANGES WERE MADE TO THIS TAB FOR FY 24 EXCEPT TO REMOVE WORDING </t>
  </si>
  <si>
    <t>REGARDING THE CHANGES MADE FOR FY23.</t>
  </si>
  <si>
    <t>For the Year Ended June 30, 2024</t>
  </si>
  <si>
    <r>
      <t xml:space="preserve">1a - </t>
    </r>
    <r>
      <rPr>
        <b/>
        <u/>
        <sz val="9"/>
        <rFont val="Arial"/>
        <family val="2"/>
      </rPr>
      <t>Derivative Instruments</t>
    </r>
    <r>
      <rPr>
        <b/>
        <sz val="9"/>
        <rFont val="Arial"/>
        <family val="2"/>
      </rPr>
      <t xml:space="preserve"> - existed as of June 30, 2024 </t>
    </r>
    <r>
      <rPr>
        <sz val="9"/>
        <rFont val="Arial"/>
        <family val="2"/>
      </rPr>
      <t xml:space="preserve">- Which of the following derivative instrument categories, excluding a fully benefit-responsive Synthetic Guaranteed Investment Contract (SGIC), does the HEI have as of June 30, 2024?  </t>
    </r>
  </si>
  <si>
    <t>Provide the following information for the derivative instruments as of June 30, 2024:</t>
  </si>
  <si>
    <t>$ Change in fair value during fiscal year 2024</t>
  </si>
  <si>
    <t>Financial Statement Template (FST) line item the FY 2024 change in fair value is reported</t>
  </si>
  <si>
    <t>$ fair value of derivative instrument as of June 30, 2024</t>
  </si>
  <si>
    <t>FST line item the fair value of the derivative instrument is reported on as of June 30, 2024</t>
  </si>
  <si>
    <r>
      <t xml:space="preserve">1b)  Does the HEI have a synthetic guaranteed investment contract (SGIC) that is fully benefit-responsive (defined in </t>
    </r>
    <r>
      <rPr>
        <b/>
        <u/>
        <sz val="9"/>
        <rFont val="Arial"/>
        <family val="2"/>
      </rPr>
      <t>GASBS No. 53</t>
    </r>
    <r>
      <rPr>
        <sz val="9"/>
        <rFont val="Arial"/>
        <family val="2"/>
      </rPr>
      <t xml:space="preserve">) as of June 30, 2024?  </t>
    </r>
    <r>
      <rPr>
        <b/>
        <sz val="9"/>
        <rFont val="Arial"/>
        <family val="2"/>
      </rPr>
      <t xml:space="preserve">If yes, </t>
    </r>
    <r>
      <rPr>
        <sz val="9"/>
        <rFont val="Arial"/>
        <family val="2"/>
      </rPr>
      <t>provide footnote disclosures including the description and nature of the SGIC as well as the fair value.</t>
    </r>
  </si>
  <si>
    <r>
      <t xml:space="preserve">3) </t>
    </r>
    <r>
      <rPr>
        <b/>
        <sz val="9"/>
        <rFont val="Arial"/>
        <family val="2"/>
      </rPr>
      <t xml:space="preserve"> Derivative Instruments - activity only during FY 2024</t>
    </r>
    <r>
      <rPr>
        <sz val="9"/>
        <rFont val="Arial"/>
        <family val="2"/>
      </rPr>
      <t xml:space="preserve"> - Did the HEI have any other derivative instrument activity during fiscal year 2024 that is not already described in the previous parts?  </t>
    </r>
    <r>
      <rPr>
        <b/>
        <sz val="9"/>
        <rFont val="Arial"/>
        <family val="2"/>
      </rPr>
      <t>If yes</t>
    </r>
    <r>
      <rPr>
        <sz val="9"/>
        <rFont val="Arial"/>
        <family val="2"/>
      </rPr>
      <t>, provide a description of the derivative instrument activity during the year not already mentioned in the previous parts.</t>
    </r>
  </si>
  <si>
    <r>
      <t xml:space="preserve">Part 1:  Provide a </t>
    </r>
    <r>
      <rPr>
        <b/>
        <sz val="9"/>
        <rFont val="Arial"/>
        <family val="2"/>
      </rPr>
      <t>description</t>
    </r>
    <r>
      <rPr>
        <sz val="9"/>
        <rFont val="Arial"/>
        <family val="2"/>
      </rPr>
      <t>, series, and principal balance of the hedged debt as of June 30, 2024, in the space provided:</t>
    </r>
  </si>
  <si>
    <t>2030-2034</t>
  </si>
  <si>
    <t>2035-2039</t>
  </si>
  <si>
    <t>2040-2044</t>
  </si>
  <si>
    <t>2045-2049</t>
  </si>
  <si>
    <t>2050-2054</t>
  </si>
  <si>
    <t>2055-2059</t>
  </si>
  <si>
    <t>2060-2064</t>
  </si>
  <si>
    <t>2065-2069</t>
  </si>
  <si>
    <t>2070-2074</t>
  </si>
  <si>
    <t>June 30, 2024.</t>
  </si>
  <si>
    <r>
      <rPr>
        <sz val="9"/>
        <rFont val="Arial"/>
        <family val="2"/>
      </rPr>
      <t xml:space="preserve">The purpose of </t>
    </r>
    <r>
      <rPr>
        <b/>
        <u/>
        <sz val="9"/>
        <rFont val="Arial"/>
        <family val="2"/>
      </rPr>
      <t>GASBS No. 53</t>
    </r>
    <r>
      <rPr>
        <sz val="9"/>
        <rFont val="Arial"/>
        <family val="2"/>
      </rPr>
      <t xml:space="preserve"> is to provide financial reporting standards for derivative instruments.  </t>
    </r>
    <r>
      <rPr>
        <b/>
        <u/>
        <sz val="9"/>
        <rFont val="Arial"/>
        <family val="2"/>
      </rPr>
      <t>GASBS No. 59</t>
    </r>
    <r>
      <rPr>
        <sz val="9"/>
        <rFont val="Arial"/>
        <family val="2"/>
      </rPr>
      <t xml:space="preserve">, </t>
    </r>
    <r>
      <rPr>
        <i/>
        <sz val="9"/>
        <rFont val="Arial"/>
        <family val="2"/>
      </rPr>
      <t>Financial Instruments Omnibus</t>
    </r>
    <r>
      <rPr>
        <sz val="9"/>
        <rFont val="Arial"/>
        <family val="2"/>
      </rPr>
      <t xml:space="preserve">,  </t>
    </r>
    <r>
      <rPr>
        <b/>
        <u/>
        <sz val="9"/>
        <rFont val="Arial"/>
        <family val="2"/>
      </rPr>
      <t>GASBS No. 64</t>
    </r>
    <r>
      <rPr>
        <sz val="9"/>
        <rFont val="Arial"/>
        <family val="2"/>
      </rPr>
      <t xml:space="preserve">, </t>
    </r>
    <r>
      <rPr>
        <i/>
        <sz val="9"/>
        <rFont val="Arial"/>
        <family val="2"/>
      </rPr>
      <t xml:space="preserve">Derivative Instruments:  Application of Hedge Accounting Termination Provisions, </t>
    </r>
    <r>
      <rPr>
        <b/>
        <i/>
        <u/>
        <sz val="9"/>
        <rFont val="Arial"/>
        <family val="2"/>
      </rPr>
      <t>GASBS No. 72</t>
    </r>
    <r>
      <rPr>
        <i/>
        <sz val="9"/>
        <rFont val="Arial"/>
        <family val="2"/>
      </rPr>
      <t xml:space="preserve">, Fair Value Measurement and Application, </t>
    </r>
    <r>
      <rPr>
        <b/>
        <u/>
        <sz val="9"/>
        <rFont val="Arial"/>
        <family val="2"/>
      </rPr>
      <t>GASBS No. 86</t>
    </r>
    <r>
      <rPr>
        <i/>
        <sz val="9"/>
        <rFont val="Arial"/>
        <family val="2"/>
      </rPr>
      <t xml:space="preserve">, Certain Debt Extinguishment Issues, </t>
    </r>
    <r>
      <rPr>
        <b/>
        <u/>
        <sz val="9"/>
        <rFont val="Arial"/>
        <family val="2"/>
      </rPr>
      <t>GASBS No. 93</t>
    </r>
    <r>
      <rPr>
        <i/>
        <sz val="9"/>
        <rFont val="Arial"/>
        <family val="2"/>
      </rPr>
      <t xml:space="preserve">, Replacement of Interbank Offered Rates, </t>
    </r>
    <r>
      <rPr>
        <sz val="9"/>
        <rFont val="Arial"/>
        <family val="2"/>
      </rPr>
      <t xml:space="preserve">and </t>
    </r>
    <r>
      <rPr>
        <b/>
        <u/>
        <sz val="9"/>
        <rFont val="Arial"/>
        <family val="2"/>
      </rPr>
      <t>GASBS No. 99</t>
    </r>
    <r>
      <rPr>
        <i/>
        <sz val="9"/>
        <rFont val="Arial"/>
        <family val="2"/>
      </rPr>
      <t xml:space="preserve">, Omnibus 2022, </t>
    </r>
    <r>
      <rPr>
        <sz val="9"/>
        <rFont val="Arial"/>
        <family val="2"/>
      </rPr>
      <t xml:space="preserve">include amendments to </t>
    </r>
    <r>
      <rPr>
        <b/>
        <u/>
        <sz val="9"/>
        <rFont val="Arial"/>
        <family val="2"/>
      </rPr>
      <t>GASBS No. 53</t>
    </r>
    <r>
      <rPr>
        <sz val="9"/>
        <rFont val="Arial"/>
        <family val="2"/>
      </rPr>
      <t xml:space="preserve">.  Any reference to </t>
    </r>
    <r>
      <rPr>
        <b/>
        <u/>
        <sz val="9"/>
        <rFont val="Arial"/>
        <family val="2"/>
      </rPr>
      <t>GASBS No. 53</t>
    </r>
    <r>
      <rPr>
        <sz val="9"/>
        <rFont val="Arial"/>
        <family val="2"/>
      </rPr>
      <t xml:space="preserve"> in this file is referring to </t>
    </r>
    <r>
      <rPr>
        <b/>
        <u/>
        <sz val="9"/>
        <rFont val="Arial"/>
        <family val="2"/>
      </rPr>
      <t>GASBS No. 53</t>
    </r>
    <r>
      <rPr>
        <sz val="9"/>
        <rFont val="Arial"/>
        <family val="2"/>
      </rPr>
      <t xml:space="preserve"> as amended by </t>
    </r>
    <r>
      <rPr>
        <b/>
        <u/>
        <sz val="9"/>
        <rFont val="Arial"/>
        <family val="2"/>
      </rPr>
      <t>GASBS No. 59</t>
    </r>
    <r>
      <rPr>
        <u/>
        <sz val="9"/>
        <rFont val="Arial"/>
        <family val="2"/>
      </rPr>
      <t>,</t>
    </r>
    <r>
      <rPr>
        <sz val="9"/>
        <rFont val="Arial"/>
        <family val="2"/>
      </rPr>
      <t xml:space="preserve"> </t>
    </r>
    <r>
      <rPr>
        <b/>
        <u/>
        <sz val="9"/>
        <rFont val="Arial"/>
        <family val="2"/>
      </rPr>
      <t>GASBS No. 64</t>
    </r>
    <r>
      <rPr>
        <sz val="9"/>
        <rFont val="Arial"/>
        <family val="2"/>
      </rPr>
      <t xml:space="preserve">, </t>
    </r>
    <r>
      <rPr>
        <b/>
        <u/>
        <sz val="9"/>
        <rFont val="Arial"/>
        <family val="2"/>
      </rPr>
      <t>GASBS No. 72</t>
    </r>
    <r>
      <rPr>
        <sz val="9"/>
        <rFont val="Arial"/>
        <family val="2"/>
      </rPr>
      <t xml:space="preserve">, </t>
    </r>
    <r>
      <rPr>
        <b/>
        <u/>
        <sz val="9"/>
        <rFont val="Arial"/>
        <family val="2"/>
      </rPr>
      <t>GASBS No. 86,</t>
    </r>
    <r>
      <rPr>
        <sz val="9"/>
        <rFont val="Arial"/>
        <family val="2"/>
      </rPr>
      <t xml:space="preserve"> </t>
    </r>
    <r>
      <rPr>
        <b/>
        <u/>
        <sz val="9"/>
        <rFont val="Arial"/>
        <family val="2"/>
      </rPr>
      <t>GASBS No. 93</t>
    </r>
    <r>
      <rPr>
        <sz val="9"/>
        <rFont val="Arial"/>
        <family val="2"/>
      </rPr>
      <t xml:space="preserve">, and </t>
    </r>
    <r>
      <rPr>
        <b/>
        <u/>
        <sz val="9"/>
        <rFont val="Arial"/>
        <family val="2"/>
      </rPr>
      <t>GASBS No. 99</t>
    </r>
    <r>
      <rPr>
        <sz val="9"/>
        <rFont val="Arial"/>
        <family val="2"/>
      </rPr>
      <t xml:space="preserve">.  This file must be completed for any HEI that has derivative instrument activity/balances during FY 2024 and/or as of June 30, 2024.  Answer the following questions and complete the applicable Annual Comprehensive Financial Report footnote tabs. 
(Note:  DOA may request additional information based on the answers provided.  If the HEI has many types of derivative instruments and the information cannot be completed for all derivative instruments on this tab, contact DOA to discuss.)   </t>
    </r>
  </si>
  <si>
    <t>-Other derivative instrument - ineffective hedge - became ineffective during FY 2024</t>
  </si>
  <si>
    <t>-Other derivative instrument - ineffective hedge - became ineffective prior to FY 2024</t>
  </si>
  <si>
    <r>
      <t xml:space="preserve">Fair value disclosures required by </t>
    </r>
    <r>
      <rPr>
        <b/>
        <u/>
        <sz val="9"/>
        <rFont val="Arial"/>
        <family val="2"/>
      </rPr>
      <t>GASBS No. 72</t>
    </r>
    <r>
      <rPr>
        <sz val="9"/>
        <rFont val="Arial"/>
        <family val="2"/>
      </rPr>
      <t xml:space="preserve"> paragraphs 80 &amp; 81 as amended by </t>
    </r>
    <r>
      <rPr>
        <b/>
        <u/>
        <sz val="9"/>
        <rFont val="Arial"/>
        <family val="2"/>
      </rPr>
      <t>GASBS No. 99</t>
    </r>
  </si>
  <si>
    <r>
      <t xml:space="preserve">2) </t>
    </r>
    <r>
      <rPr>
        <b/>
        <sz val="9"/>
        <rFont val="Arial"/>
        <family val="2"/>
      </rPr>
      <t xml:space="preserve"> Termination of Hedge Accounting During FY 2024:   </t>
    </r>
    <r>
      <rPr>
        <sz val="9"/>
        <rFont val="Arial"/>
        <family val="2"/>
      </rPr>
      <t xml:space="preserve"> Did the HEI have a hedging derivative instrument-effective hedge as of June 30, 2023, and there was a termination of hedge accounting during FY 2024?  </t>
    </r>
    <r>
      <rPr>
        <b/>
        <sz val="9"/>
        <rFont val="Arial"/>
        <family val="2"/>
      </rPr>
      <t>If yes</t>
    </r>
    <r>
      <rPr>
        <sz val="9"/>
        <rFont val="Arial"/>
        <family val="2"/>
      </rPr>
      <t xml:space="preserve">, provide a description of the termination event and provide the deferral amount and how that amount is reported on the financial statement template.
(Note:  One example of a termination event is if a hedging derivative instrument is determined to be an ineffective hedge and the deferral amount must be reclassified to Increase (Decrease) Upon Hedge Termination on the financial statement template.  For other examples and guidance regarding termination events, refer to </t>
    </r>
    <r>
      <rPr>
        <b/>
        <u/>
        <sz val="9"/>
        <rFont val="Arial"/>
        <family val="2"/>
      </rPr>
      <t>GASBS No. 53</t>
    </r>
    <r>
      <rPr>
        <sz val="9"/>
        <rFont val="Arial"/>
        <family val="2"/>
      </rPr>
      <t>.)</t>
    </r>
  </si>
  <si>
    <t xml:space="preserve">Other Derivative Instruments – Ineffective Hedges
During fiscal year 2015, the University of Virginia (UVA) (nonmajor) refunded the Series 2003A bonds and the commercial paper associated with the fixed-payer interest rate swaps which terminated hedge accounting.  The fixed-payer interest rate swaps were no longer effective hedges.  At June 30, 2023, the negative fair value of the swaps of $12.6 million is included in other liabilities and the change in fair value of positive $4.4 million was reported as investment earnings in the accompanying financial statements. The derivative instruments are classified as Level 2 of the fair value hierarchy.  Additional information regarding the institution's derivative instruments is available at www.virginia.edu.  
Various foundations of higher education institutions have derivative instruments. The foundations follow FASB rather than GASB reporting requirements. Disclosures for the foundations’ derivatives can be found in the separately issued financial statements of the foundations.
</t>
  </si>
  <si>
    <r>
      <rPr>
        <b/>
        <sz val="11"/>
        <color theme="1"/>
        <rFont val="Calibri"/>
        <family val="2"/>
        <scheme val="minor"/>
      </rPr>
      <t>Note</t>
    </r>
    <r>
      <rPr>
        <sz val="11"/>
        <color theme="1"/>
        <rFont val="Calibri"/>
        <family val="2"/>
        <scheme val="minor"/>
      </rPr>
      <t xml:space="preserve">:  </t>
    </r>
    <r>
      <rPr>
        <b/>
        <u/>
        <sz val="11"/>
        <color theme="1"/>
        <rFont val="Calibri"/>
        <family val="2"/>
        <scheme val="minor"/>
      </rPr>
      <t>GASBS No. 99</t>
    </r>
    <r>
      <rPr>
        <sz val="11"/>
        <color theme="1"/>
        <rFont val="Calibri"/>
        <family val="2"/>
        <scheme val="minor"/>
      </rPr>
      <t xml:space="preserve">, </t>
    </r>
    <r>
      <rPr>
        <i/>
        <sz val="11"/>
        <color theme="1"/>
        <rFont val="Calibri"/>
        <family val="2"/>
        <scheme val="minor"/>
      </rPr>
      <t>Omnibus 2022</t>
    </r>
    <r>
      <rPr>
        <sz val="11"/>
        <color theme="1"/>
        <rFont val="Calibri"/>
        <family val="2"/>
        <scheme val="minor"/>
      </rPr>
      <t xml:space="preserve">, includes amendments to </t>
    </r>
    <r>
      <rPr>
        <b/>
        <u/>
        <sz val="11"/>
        <color theme="1"/>
        <rFont val="Calibri"/>
        <family val="2"/>
        <scheme val="minor"/>
      </rPr>
      <t>GASBS No. 53</t>
    </r>
    <r>
      <rPr>
        <sz val="11"/>
        <color theme="1"/>
        <rFont val="Calibri"/>
        <family val="2"/>
        <scheme val="minor"/>
      </rPr>
      <t xml:space="preserve"> for fiscal year 2024.  Therefore, the prior year's "Investment Derivative Instruments - Ineffective Hedges" wording that precedes the footnote has been changed to "Other Derivative Instruments - Ineffective Hedges."  Please make any other changes to the footnote needed to comply with </t>
    </r>
    <r>
      <rPr>
        <b/>
        <u/>
        <sz val="11"/>
        <color theme="1"/>
        <rFont val="Calibri"/>
        <family val="2"/>
        <scheme val="minor"/>
      </rPr>
      <t>GASBS No. 53</t>
    </r>
    <r>
      <rPr>
        <sz val="11"/>
        <color theme="1"/>
        <rFont val="Calibri"/>
        <family val="2"/>
        <scheme val="minor"/>
      </rPr>
      <t xml:space="preserve"> as amended by </t>
    </r>
    <r>
      <rPr>
        <b/>
        <u/>
        <sz val="11"/>
        <color theme="1"/>
        <rFont val="Calibri"/>
        <family val="2"/>
        <scheme val="minor"/>
      </rPr>
      <t>GASBS No. 99</t>
    </r>
    <r>
      <rPr>
        <sz val="11"/>
        <color theme="1"/>
        <rFont val="Calibri"/>
        <family val="2"/>
        <scheme val="minor"/>
      </rPr>
      <t xml:space="preserve">.  </t>
    </r>
  </si>
  <si>
    <t>As of June 30, 2023, Virginia Commonwealth University Medical Center (VCUMC), which is a division of the Virginia Commonwealth University Health System Authority (a blended component unit of VCU - nonmajor), had two interest rate swap agreements with a notional amount of $110.9 million. The swaps are used as cash flow hedges by VCUMC in order to provide a hedge against changes in interest rates on variable rate Series 2013B bonds. As of June 30, 2023, the negative fair value of VCUMC's two swaps of $13.2 million is included in other liabilities and the cumulative change in fair value of these swaps of $17.2 million is included in deferred inflows of resources in the accompanying financial statements. The derivative instruments are classified as Level 2 in the fair value hierarchy.  Additional information regarding the institution's derivative instruments is available at www.vcu.edu.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</si>
</sst>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6">
    <numFmt numFmtId="41" formatCode="_(* #,##0_);_(* \(#,##0\);_(* &quot;-&quot;_);_(@_)"/>
    <numFmt numFmtId="43" formatCode="_(* #,##0.00_);_(* \(#,##0.00\);_(* &quot;-&quot;??_);_(@_)"/>
    <numFmt numFmtId="164" formatCode="&quot;$&quot;#,##0\ ;\(&quot;$&quot;#,##0\)"/>
    <numFmt numFmtId="165" formatCode="mmmm\ d\,\ yyyy"/>
    <numFmt numFmtId="166" formatCode="mm/dd/yy;@"/>
    <numFmt numFmtId="167" formatCode="#,##0;\-#,##0"/>
    <numFmt numFmtId="168" formatCode="#,##0.0000000000;\-#,##0.0000000000"/>
    <numFmt numFmtId="169" formatCode="#,##0.0;\-#,##0.0"/>
    <numFmt numFmtId="170" formatCode="#,##0.00;\-#,##0.00"/>
    <numFmt numFmtId="171" formatCode="#,##0.000;\-#,##0.000"/>
    <numFmt numFmtId="172" formatCode="#,##0.0000;\-#,##0.0000"/>
    <numFmt numFmtId="173" formatCode="#,##0.00000;\-#,##0.00000"/>
    <numFmt numFmtId="174" formatCode="#,##0.000000;\-#,##0.000000"/>
    <numFmt numFmtId="175" formatCode="#,##0.0000000;\-#,##0.0000000"/>
    <numFmt numFmtId="176" formatCode="#,##0.00000000;\-#,##0.00000000"/>
    <numFmt numFmtId="177" formatCode="#,##0.000000000;\-#,##0.000000000"/>
  </numFmts>
  <fonts count="4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color indexed="24"/>
      <name val="Arial"/>
      <family val="2"/>
    </font>
    <font>
      <sz val="10"/>
      <name val="Times New Roman"/>
      <family val="1"/>
    </font>
    <font>
      <b/>
      <sz val="14"/>
      <color indexed="24"/>
      <name val="Arial"/>
      <family val="2"/>
    </font>
    <font>
      <b/>
      <sz val="12"/>
      <color indexed="24"/>
      <name val="Arial"/>
      <family val="2"/>
    </font>
    <font>
      <b/>
      <u/>
      <sz val="9"/>
      <name val="Arial"/>
      <family val="2"/>
    </font>
    <font>
      <sz val="9"/>
      <name val="Arial"/>
      <family val="2"/>
    </font>
    <font>
      <i/>
      <sz val="9"/>
      <name val="Arial"/>
      <family val="2"/>
    </font>
    <font>
      <b/>
      <sz val="9"/>
      <name val="Arial"/>
      <family val="2"/>
    </font>
    <font>
      <u/>
      <sz val="9"/>
      <name val="Arial"/>
      <family val="2"/>
    </font>
    <font>
      <sz val="9"/>
      <name val="Times New Roman"/>
      <family val="1"/>
    </font>
    <font>
      <sz val="8"/>
      <name val="Arial"/>
      <family val="2"/>
    </font>
    <font>
      <b/>
      <sz val="10"/>
      <name val="Arial"/>
      <family val="2"/>
    </font>
    <font>
      <sz val="10"/>
      <name val="Arial"/>
      <family val="2"/>
    </font>
    <font>
      <b/>
      <sz val="9"/>
      <color indexed="10"/>
      <name val="Arial"/>
      <family val="2"/>
    </font>
    <font>
      <sz val="8"/>
      <name val="Times New Roman"/>
      <family val="1"/>
    </font>
    <font>
      <sz val="8"/>
      <color indexed="8"/>
      <name val="Arial"/>
      <family val="2"/>
    </font>
    <font>
      <sz val="10"/>
      <color indexed="81"/>
      <name val="Arial"/>
      <family val="2"/>
    </font>
    <font>
      <b/>
      <sz val="10"/>
      <color indexed="81"/>
      <name val="Arial"/>
      <family val="2"/>
    </font>
    <font>
      <sz val="8"/>
      <color indexed="81"/>
      <name val="Tahoma"/>
      <family val="2"/>
    </font>
    <font>
      <sz val="9"/>
      <color indexed="10"/>
      <name val="Arial"/>
      <family val="2"/>
    </font>
    <font>
      <sz val="10"/>
      <color indexed="53"/>
      <name val="Arial"/>
      <family val="2"/>
    </font>
    <font>
      <sz val="10"/>
      <color indexed="10"/>
      <name val="Arial"/>
      <family val="2"/>
    </font>
    <font>
      <b/>
      <sz val="10"/>
      <color rgb="FFFF0000"/>
      <name val="Arial"/>
      <family val="2"/>
    </font>
    <font>
      <sz val="9"/>
      <color indexed="81"/>
      <name val="Tahoma"/>
      <family val="2"/>
    </font>
    <font>
      <sz val="9"/>
      <color rgb="FF0070C0"/>
      <name val="Arial"/>
      <family val="2"/>
    </font>
    <font>
      <sz val="10"/>
      <name val="Arial Unicode MS"/>
      <family val="2"/>
    </font>
    <font>
      <sz val="9"/>
      <color rgb="FF000000"/>
      <name val="Arial"/>
      <family val="2"/>
    </font>
    <font>
      <sz val="10"/>
      <color indexed="8"/>
      <name val="MS Sans Serif"/>
      <family val="2"/>
    </font>
    <font>
      <b/>
      <sz val="8"/>
      <color indexed="8"/>
      <name val="Times New Roman"/>
      <family val="1"/>
    </font>
    <font>
      <b/>
      <i/>
      <u/>
      <sz val="9"/>
      <name val="Arial"/>
      <family val="2"/>
    </font>
    <font>
      <b/>
      <sz val="11"/>
      <color rgb="FFFF0000"/>
      <name val="Calibri"/>
      <family val="2"/>
      <scheme val="minor"/>
    </font>
    <font>
      <u/>
      <sz val="7.5"/>
      <color indexed="12"/>
      <name val="Courier"/>
      <family val="3"/>
    </font>
    <font>
      <b/>
      <u/>
      <sz val="10"/>
      <color indexed="12"/>
      <name val="Times New Roman"/>
      <family val="1"/>
    </font>
    <font>
      <b/>
      <sz val="10"/>
      <name val="Times New Roman"/>
      <family val="1"/>
    </font>
    <font>
      <b/>
      <sz val="11"/>
      <color theme="1"/>
      <name val="Calibri"/>
      <family val="2"/>
      <scheme val="minor"/>
    </font>
    <font>
      <b/>
      <u/>
      <sz val="11"/>
      <color theme="1"/>
      <name val="Calibri"/>
      <family val="2"/>
      <scheme val="minor"/>
    </font>
    <font>
      <i/>
      <sz val="11"/>
      <color theme="1"/>
      <name val="Calibri"/>
      <family val="2"/>
      <scheme val="minor"/>
    </font>
    <font>
      <sz val="9"/>
      <color indexed="81"/>
      <name val="Tahoma"/>
      <charset val="1"/>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indexed="22"/>
        <bgColor indexed="64"/>
      </patternFill>
    </fill>
  </fills>
  <borders count="19">
    <border>
      <left/>
      <right/>
      <top/>
      <bottom/>
      <diagonal/>
    </border>
    <border>
      <left/>
      <right/>
      <top style="double">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double">
        <color indexed="64"/>
      </bottom>
      <diagonal/>
    </border>
    <border>
      <left/>
      <right/>
      <top style="thin">
        <color indexed="64"/>
      </top>
      <bottom style="double">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81">
    <xf numFmtId="0" fontId="0" fillId="0" borderId="0"/>
    <xf numFmtId="43" fontId="10" fillId="0" borderId="0" applyFont="0" applyFill="0" applyBorder="0" applyAlignment="0" applyProtection="0"/>
    <xf numFmtId="3" fontId="11" fillId="0" borderId="0" applyFont="0" applyFill="0" applyBorder="0" applyAlignment="0" applyProtection="0"/>
    <xf numFmtId="164" fontId="11" fillId="0" borderId="0" applyFont="0" applyFill="0" applyBorder="0" applyAlignment="0" applyProtection="0"/>
    <xf numFmtId="0" fontId="11" fillId="0" borderId="0" applyFont="0" applyFill="0" applyBorder="0" applyAlignment="0" applyProtection="0"/>
    <xf numFmtId="2" fontId="1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0" fillId="0" borderId="0"/>
    <xf numFmtId="0" fontId="10" fillId="0" borderId="0"/>
    <xf numFmtId="0" fontId="25" fillId="0" borderId="0"/>
    <xf numFmtId="0" fontId="12" fillId="0" borderId="0"/>
    <xf numFmtId="0" fontId="12" fillId="0" borderId="0"/>
    <xf numFmtId="0" fontId="11" fillId="0" borderId="0"/>
    <xf numFmtId="0" fontId="11" fillId="0" borderId="1" applyNumberFormat="0" applyFont="0" applyFill="0" applyAlignment="0" applyProtection="0"/>
    <xf numFmtId="0" fontId="10" fillId="0" borderId="0"/>
    <xf numFmtId="0" fontId="11" fillId="0" borderId="0"/>
    <xf numFmtId="0" fontId="10" fillId="0" borderId="0"/>
    <xf numFmtId="0" fontId="12" fillId="0" borderId="0"/>
    <xf numFmtId="43" fontId="10" fillId="0" borderId="0" applyFont="0" applyFill="0" applyBorder="0" applyAlignment="0" applyProtection="0"/>
    <xf numFmtId="43" fontId="9"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0"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6" fillId="0" borderId="0"/>
    <xf numFmtId="167" fontId="10" fillId="0" borderId="0"/>
    <xf numFmtId="168" fontId="10" fillId="0" borderId="0"/>
    <xf numFmtId="169" fontId="10" fillId="0" borderId="0"/>
    <xf numFmtId="170" fontId="10" fillId="0" borderId="0"/>
    <xf numFmtId="171" fontId="10" fillId="0" borderId="0"/>
    <xf numFmtId="172" fontId="10" fillId="0" borderId="0"/>
    <xf numFmtId="173" fontId="10" fillId="0" borderId="0"/>
    <xf numFmtId="174" fontId="10" fillId="0" borderId="0"/>
    <xf numFmtId="175" fontId="10" fillId="0" borderId="0"/>
    <xf numFmtId="176" fontId="10" fillId="0" borderId="0"/>
    <xf numFmtId="177" fontId="10" fillId="0" borderId="0"/>
    <xf numFmtId="9" fontId="10" fillId="0" borderId="0" applyFont="0" applyFill="0" applyBorder="0" applyAlignment="0" applyProtection="0"/>
    <xf numFmtId="49" fontId="10" fillId="0" borderId="0"/>
    <xf numFmtId="0" fontId="11" fillId="0" borderId="1" applyNumberFormat="0" applyFont="0" applyFill="0" applyAlignment="0" applyProtection="0"/>
    <xf numFmtId="0" fontId="8" fillId="0" borderId="0"/>
    <xf numFmtId="0" fontId="38"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applyNumberFormat="0" applyFill="0" applyBorder="0" applyAlignment="0" applyProtection="0">
      <alignment vertical="top"/>
      <protection locked="0"/>
    </xf>
  </cellStyleXfs>
  <cellXfs count="195">
    <xf numFmtId="0" fontId="0" fillId="0" borderId="0" xfId="0"/>
    <xf numFmtId="165" fontId="18" fillId="0" borderId="0" xfId="9" applyNumberFormat="1" applyFont="1" applyAlignment="1">
      <alignment horizontal="left"/>
    </xf>
    <xf numFmtId="0" fontId="16" fillId="0" borderId="2" xfId="9" applyFont="1" applyBorder="1" applyAlignment="1">
      <alignment vertical="top" wrapText="1"/>
    </xf>
    <xf numFmtId="0" fontId="16" fillId="0" borderId="3" xfId="12" applyFont="1" applyBorder="1" applyAlignment="1">
      <alignment vertical="top" wrapText="1"/>
    </xf>
    <xf numFmtId="0" fontId="16" fillId="0" borderId="2" xfId="9" applyFont="1" applyBorder="1" applyAlignment="1">
      <alignment horizontal="left" vertical="top" wrapText="1"/>
    </xf>
    <xf numFmtId="0" fontId="16" fillId="0" borderId="4" xfId="12" applyFont="1" applyBorder="1" applyAlignment="1">
      <alignment vertical="top" wrapText="1"/>
    </xf>
    <xf numFmtId="0" fontId="16" fillId="0" borderId="5" xfId="12" applyFont="1" applyBorder="1" applyAlignment="1">
      <alignment vertical="top" wrapText="1"/>
    </xf>
    <xf numFmtId="0" fontId="16" fillId="0" borderId="6" xfId="12" applyFont="1" applyBorder="1" applyAlignment="1">
      <alignment vertical="top" wrapText="1"/>
    </xf>
    <xf numFmtId="0" fontId="16" fillId="0" borderId="7" xfId="9" applyFont="1" applyBorder="1" applyAlignment="1">
      <alignment vertical="top" wrapText="1"/>
    </xf>
    <xf numFmtId="0" fontId="20" fillId="0" borderId="8" xfId="12" applyFont="1" applyBorder="1" applyAlignment="1">
      <alignment wrapText="1"/>
    </xf>
    <xf numFmtId="0" fontId="16" fillId="0" borderId="9" xfId="9" applyFont="1" applyBorder="1" applyAlignment="1">
      <alignment horizontal="left" vertical="top" wrapText="1"/>
    </xf>
    <xf numFmtId="0" fontId="23" fillId="0" borderId="0" xfId="0" applyFont="1"/>
    <xf numFmtId="0" fontId="23" fillId="0" borderId="0" xfId="0" applyFont="1" applyAlignment="1">
      <alignment horizontal="right"/>
    </xf>
    <xf numFmtId="0" fontId="16" fillId="0" borderId="0" xfId="0" applyFont="1"/>
    <xf numFmtId="0" fontId="18" fillId="0" borderId="0" xfId="0" applyFont="1"/>
    <xf numFmtId="0" fontId="16" fillId="0" borderId="0" xfId="0" applyFont="1" applyAlignment="1">
      <alignment horizontal="left"/>
    </xf>
    <xf numFmtId="3" fontId="16" fillId="0" borderId="0" xfId="1" applyNumberFormat="1" applyFont="1" applyProtection="1"/>
    <xf numFmtId="0" fontId="18" fillId="0" borderId="0" xfId="9" applyFont="1" applyAlignment="1">
      <alignment horizontal="left" vertical="top" wrapText="1"/>
    </xf>
    <xf numFmtId="0" fontId="18" fillId="0" borderId="0" xfId="9" applyFont="1" applyAlignment="1">
      <alignment horizontal="left" wrapText="1"/>
    </xf>
    <xf numFmtId="165" fontId="18" fillId="0" borderId="0" xfId="9" applyNumberFormat="1" applyFont="1" applyAlignment="1">
      <alignment horizontal="left" wrapText="1"/>
    </xf>
    <xf numFmtId="0" fontId="16" fillId="0" borderId="0" xfId="10" applyFont="1"/>
    <xf numFmtId="0" fontId="18" fillId="0" borderId="0" xfId="9" applyFont="1" applyAlignment="1">
      <alignment horizontal="left" vertical="top"/>
    </xf>
    <xf numFmtId="0" fontId="16" fillId="0" borderId="0" xfId="9" applyFont="1" applyAlignment="1">
      <alignment horizontal="right" vertical="top"/>
    </xf>
    <xf numFmtId="38" fontId="16" fillId="0" borderId="0" xfId="10" applyNumberFormat="1" applyFont="1"/>
    <xf numFmtId="0" fontId="0" fillId="0" borderId="0" xfId="0" applyAlignment="1">
      <alignment horizontal="left"/>
    </xf>
    <xf numFmtId="166" fontId="0" fillId="0" borderId="0" xfId="0" applyNumberFormat="1" applyAlignment="1">
      <alignment horizontal="left"/>
    </xf>
    <xf numFmtId="0" fontId="12" fillId="0" borderId="0" xfId="11"/>
    <xf numFmtId="0" fontId="16" fillId="2" borderId="10" xfId="12" applyFont="1" applyFill="1" applyBorder="1" applyAlignment="1" applyProtection="1">
      <alignment horizontal="center" vertical="top" wrapText="1"/>
      <protection locked="0"/>
    </xf>
    <xf numFmtId="0" fontId="16" fillId="2" borderId="3" xfId="12" applyFont="1" applyFill="1" applyBorder="1" applyAlignment="1" applyProtection="1">
      <alignment horizontal="center" vertical="top" wrapText="1"/>
      <protection locked="0"/>
    </xf>
    <xf numFmtId="0" fontId="16" fillId="2" borderId="3" xfId="12" applyFont="1" applyFill="1" applyBorder="1" applyAlignment="1" applyProtection="1">
      <alignment horizontal="left" vertical="top" wrapText="1"/>
      <protection locked="0"/>
    </xf>
    <xf numFmtId="0" fontId="16" fillId="0" borderId="3" xfId="9" applyFont="1" applyBorder="1" applyAlignment="1">
      <alignment vertical="top" wrapText="1"/>
    </xf>
    <xf numFmtId="0" fontId="10" fillId="0" borderId="0" xfId="15"/>
    <xf numFmtId="0" fontId="26" fillId="0" borderId="0" xfId="16" applyFont="1"/>
    <xf numFmtId="0" fontId="21" fillId="0" borderId="0" xfId="0" applyFont="1"/>
    <xf numFmtId="0" fontId="16" fillId="0" borderId="11" xfId="15" applyFont="1" applyBorder="1" applyAlignment="1">
      <alignment horizontal="center"/>
    </xf>
    <xf numFmtId="41" fontId="16" fillId="0" borderId="3" xfId="15" applyNumberFormat="1" applyFont="1" applyBorder="1" applyAlignment="1">
      <alignment horizontal="center"/>
    </xf>
    <xf numFmtId="41" fontId="16" fillId="0" borderId="3" xfId="15" applyNumberFormat="1" applyFont="1" applyBorder="1" applyAlignment="1">
      <alignment horizontal="center" wrapText="1"/>
    </xf>
    <xf numFmtId="0" fontId="16" fillId="0" borderId="3" xfId="15" applyFont="1" applyBorder="1" applyAlignment="1">
      <alignment horizontal="center"/>
    </xf>
    <xf numFmtId="0" fontId="16" fillId="0" borderId="0" xfId="15" quotePrefix="1" applyFont="1" applyAlignment="1">
      <alignment horizontal="right"/>
    </xf>
    <xf numFmtId="0" fontId="16" fillId="0" borderId="0" xfId="15" applyFont="1" applyAlignment="1">
      <alignment horizontal="right"/>
    </xf>
    <xf numFmtId="0" fontId="0" fillId="0" borderId="0" xfId="0" applyAlignment="1">
      <alignment horizontal="center" wrapText="1"/>
    </xf>
    <xf numFmtId="49" fontId="10" fillId="0" borderId="0" xfId="1" applyNumberFormat="1" applyFont="1" applyFill="1" applyBorder="1" applyAlignment="1" applyProtection="1">
      <alignment horizontal="right"/>
    </xf>
    <xf numFmtId="3" fontId="10" fillId="0" borderId="0" xfId="0" applyNumberFormat="1" applyFont="1"/>
    <xf numFmtId="0" fontId="30" fillId="0" borderId="0" xfId="15" applyFont="1" applyAlignment="1">
      <alignment horizontal="right"/>
    </xf>
    <xf numFmtId="49" fontId="10" fillId="0" borderId="0" xfId="1" applyNumberFormat="1" applyFont="1" applyFill="1" applyBorder="1" applyAlignment="1" applyProtection="1">
      <alignment horizontal="center" wrapText="1"/>
    </xf>
    <xf numFmtId="49" fontId="10" fillId="0" borderId="0" xfId="1" applyNumberFormat="1" applyFont="1" applyFill="1" applyBorder="1" applyAlignment="1" applyProtection="1">
      <alignment horizontal="right" wrapText="1"/>
    </xf>
    <xf numFmtId="49" fontId="10" fillId="2" borderId="3" xfId="1" applyNumberFormat="1" applyFont="1" applyFill="1" applyBorder="1" applyAlignment="1" applyProtection="1">
      <protection locked="0"/>
    </xf>
    <xf numFmtId="41" fontId="0" fillId="0" borderId="0" xfId="0" applyNumberFormat="1" applyAlignment="1">
      <alignment horizontal="center" wrapText="1"/>
    </xf>
    <xf numFmtId="41" fontId="10" fillId="2" borderId="3" xfId="1" applyNumberFormat="1" applyFont="1" applyFill="1" applyBorder="1" applyProtection="1">
      <protection locked="0"/>
    </xf>
    <xf numFmtId="41" fontId="10" fillId="0" borderId="13" xfId="1" applyNumberFormat="1" applyFont="1" applyFill="1" applyBorder="1" applyProtection="1"/>
    <xf numFmtId="41" fontId="21" fillId="0" borderId="0" xfId="0" applyNumberFormat="1" applyFont="1"/>
    <xf numFmtId="41" fontId="10" fillId="0" borderId="13" xfId="1" applyNumberFormat="1" applyFont="1" applyBorder="1" applyProtection="1"/>
    <xf numFmtId="41" fontId="10" fillId="0" borderId="15" xfId="1" applyNumberFormat="1" applyFont="1" applyBorder="1" applyProtection="1"/>
    <xf numFmtId="41" fontId="10" fillId="0" borderId="0" xfId="1" applyNumberFormat="1" applyFont="1" applyProtection="1"/>
    <xf numFmtId="41" fontId="10" fillId="0" borderId="14" xfId="1" applyNumberFormat="1" applyFont="1" applyFill="1" applyBorder="1" applyProtection="1"/>
    <xf numFmtId="41" fontId="10" fillId="0" borderId="15" xfId="1" applyNumberFormat="1" applyFont="1" applyFill="1" applyBorder="1" applyProtection="1"/>
    <xf numFmtId="41" fontId="31" fillId="0" borderId="0" xfId="1" applyNumberFormat="1" applyFont="1" applyAlignment="1" applyProtection="1">
      <alignment horizontal="right"/>
    </xf>
    <xf numFmtId="41" fontId="0" fillId="0" borderId="0" xfId="1" applyNumberFormat="1" applyFont="1" applyProtection="1"/>
    <xf numFmtId="41" fontId="32" fillId="0" borderId="0" xfId="1" applyNumberFormat="1" applyFont="1" applyBorder="1" applyProtection="1"/>
    <xf numFmtId="0" fontId="22" fillId="0" borderId="0" xfId="0" applyFont="1" applyAlignment="1">
      <alignment wrapText="1"/>
    </xf>
    <xf numFmtId="0" fontId="10" fillId="0" borderId="3" xfId="0" quotePrefix="1" applyFont="1" applyBorder="1" applyAlignment="1">
      <alignment vertical="top" wrapText="1"/>
    </xf>
    <xf numFmtId="0" fontId="33" fillId="0" borderId="0" xfId="0" applyFont="1" applyAlignment="1">
      <alignment horizontal="left"/>
    </xf>
    <xf numFmtId="0" fontId="10" fillId="0" borderId="0" xfId="0" applyFont="1"/>
    <xf numFmtId="0" fontId="16" fillId="2" borderId="5" xfId="9" applyFont="1" applyFill="1" applyBorder="1" applyAlignment="1" applyProtection="1">
      <alignment horizontal="center" vertical="top" wrapText="1"/>
      <protection locked="0"/>
    </xf>
    <xf numFmtId="0" fontId="18" fillId="0" borderId="0" xfId="8" applyFont="1"/>
    <xf numFmtId="0" fontId="16" fillId="0" borderId="0" xfId="8" applyFont="1"/>
    <xf numFmtId="0" fontId="35" fillId="0" borderId="0" xfId="8" applyFont="1"/>
    <xf numFmtId="0" fontId="16" fillId="0" borderId="0" xfId="8" applyFont="1" applyAlignment="1">
      <alignment horizontal="left"/>
    </xf>
    <xf numFmtId="0" fontId="35" fillId="0" borderId="0" xfId="8" applyFont="1" applyAlignment="1">
      <alignment horizontal="right"/>
    </xf>
    <xf numFmtId="0" fontId="16" fillId="0" borderId="0" xfId="8" applyFont="1" applyAlignment="1">
      <alignment horizontal="center" wrapText="1"/>
    </xf>
    <xf numFmtId="0" fontId="16" fillId="0" borderId="0" xfId="17" applyFont="1"/>
    <xf numFmtId="0" fontId="16" fillId="0" borderId="0" xfId="17" applyFont="1" applyAlignment="1">
      <alignment horizontal="center" vertical="top" wrapText="1"/>
    </xf>
    <xf numFmtId="0" fontId="16" fillId="2" borderId="3" xfId="17" applyFont="1" applyFill="1" applyBorder="1" applyAlignment="1" applyProtection="1">
      <alignment horizontal="center" vertical="top" wrapText="1"/>
      <protection locked="0"/>
    </xf>
    <xf numFmtId="0" fontId="16" fillId="0" borderId="0" xfId="17" applyFont="1" applyAlignment="1">
      <alignment vertical="top" wrapText="1"/>
    </xf>
    <xf numFmtId="0" fontId="18" fillId="0" borderId="0" xfId="17" applyFont="1" applyAlignment="1">
      <alignment vertical="top" wrapText="1"/>
    </xf>
    <xf numFmtId="0" fontId="16" fillId="0" borderId="0" xfId="17" applyFont="1" applyAlignment="1">
      <alignment horizontal="center" vertical="top"/>
    </xf>
    <xf numFmtId="0" fontId="16" fillId="0" borderId="0" xfId="17" applyFont="1" applyAlignment="1">
      <alignment vertical="top"/>
    </xf>
    <xf numFmtId="0" fontId="16" fillId="0" borderId="16" xfId="8" applyFont="1" applyBorder="1" applyAlignment="1">
      <alignment horizontal="center" vertical="top" wrapText="1"/>
    </xf>
    <xf numFmtId="0" fontId="16" fillId="0" borderId="0" xfId="8" applyFont="1" applyAlignment="1">
      <alignment horizontal="justify" wrapText="1"/>
    </xf>
    <xf numFmtId="0" fontId="18" fillId="0" borderId="0" xfId="8" applyFont="1" applyAlignment="1">
      <alignment horizontal="right"/>
    </xf>
    <xf numFmtId="0" fontId="18" fillId="0" borderId="0" xfId="17" applyFont="1"/>
    <xf numFmtId="166" fontId="16" fillId="2" borderId="3" xfId="17" applyNumberFormat="1" applyFont="1" applyFill="1" applyBorder="1" applyProtection="1">
      <protection locked="0"/>
    </xf>
    <xf numFmtId="166" fontId="16" fillId="0" borderId="0" xfId="17" applyNumberFormat="1" applyFont="1"/>
    <xf numFmtId="0" fontId="16" fillId="0" borderId="0" xfId="18" applyFont="1" applyAlignment="1">
      <alignment vertical="top"/>
    </xf>
    <xf numFmtId="0" fontId="16" fillId="0" borderId="0" xfId="10" applyFont="1" applyAlignment="1">
      <alignment vertical="top"/>
    </xf>
    <xf numFmtId="0" fontId="16" fillId="0" borderId="0" xfId="8" applyFont="1" applyAlignment="1">
      <alignment vertical="top"/>
    </xf>
    <xf numFmtId="0" fontId="16" fillId="0" borderId="8" xfId="11" applyFont="1" applyBorder="1" applyAlignment="1">
      <alignment horizontal="left" vertical="top" wrapText="1"/>
    </xf>
    <xf numFmtId="165" fontId="18" fillId="0" borderId="0" xfId="9" applyNumberFormat="1" applyFont="1" applyAlignment="1">
      <alignment horizontal="left" vertical="top"/>
    </xf>
    <xf numFmtId="0" fontId="0" fillId="0" borderId="0" xfId="0" applyAlignment="1">
      <alignment vertical="top"/>
    </xf>
    <xf numFmtId="165" fontId="24" fillId="0" borderId="0" xfId="9" applyNumberFormat="1" applyFont="1" applyAlignment="1">
      <alignment horizontal="left" vertical="top"/>
    </xf>
    <xf numFmtId="0" fontId="16" fillId="0" borderId="3" xfId="11" applyFont="1" applyBorder="1" applyAlignment="1">
      <alignment horizontal="left" vertical="top" wrapText="1"/>
    </xf>
    <xf numFmtId="0" fontId="8" fillId="0" borderId="0" xfId="49"/>
    <xf numFmtId="0" fontId="37" fillId="0" borderId="0" xfId="49" applyFont="1" applyAlignment="1">
      <alignment horizontal="left"/>
    </xf>
    <xf numFmtId="0" fontId="37" fillId="0" borderId="0" xfId="49" applyFont="1" applyAlignment="1">
      <alignment horizontal="justify" vertical="center"/>
    </xf>
    <xf numFmtId="0" fontId="8" fillId="0" borderId="3" xfId="49" applyBorder="1" applyAlignment="1">
      <alignment horizontal="left"/>
    </xf>
    <xf numFmtId="0" fontId="8" fillId="0" borderId="3" xfId="49" applyBorder="1" applyAlignment="1">
      <alignment horizontal="left" wrapText="1"/>
    </xf>
    <xf numFmtId="0" fontId="16" fillId="0" borderId="3" xfId="9" applyFont="1" applyBorder="1" applyAlignment="1">
      <alignment horizontal="left" vertical="top" wrapText="1"/>
    </xf>
    <xf numFmtId="0" fontId="0" fillId="0" borderId="8" xfId="0" applyBorder="1" applyAlignment="1">
      <alignment vertical="top" wrapText="1"/>
    </xf>
    <xf numFmtId="0" fontId="8" fillId="0" borderId="3" xfId="49" applyBorder="1"/>
    <xf numFmtId="0" fontId="0" fillId="0" borderId="3" xfId="0" applyBorder="1"/>
    <xf numFmtId="0" fontId="0" fillId="0" borderId="0" xfId="0" applyAlignment="1">
      <alignment wrapText="1"/>
    </xf>
    <xf numFmtId="0" fontId="0" fillId="0" borderId="0" xfId="0" applyAlignment="1">
      <alignment horizontal="right"/>
    </xf>
    <xf numFmtId="0" fontId="4" fillId="0" borderId="0" xfId="49" applyFont="1"/>
    <xf numFmtId="0" fontId="39" fillId="4" borderId="3" xfId="50" applyFont="1" applyFill="1" applyBorder="1" applyAlignment="1">
      <alignment horizontal="center"/>
    </xf>
    <xf numFmtId="0" fontId="39" fillId="4" borderId="3" xfId="50" applyFont="1" applyFill="1" applyBorder="1" applyAlignment="1">
      <alignment horizontal="right"/>
    </xf>
    <xf numFmtId="0" fontId="25" fillId="0" borderId="3" xfId="0" applyFont="1" applyBorder="1" applyAlignment="1">
      <alignment wrapText="1"/>
    </xf>
    <xf numFmtId="3" fontId="25" fillId="0" borderId="3" xfId="0" applyNumberFormat="1" applyFont="1" applyBorder="1" applyAlignment="1">
      <alignment horizontal="right"/>
    </xf>
    <xf numFmtId="0" fontId="25" fillId="0" borderId="3" xfId="0" applyFont="1" applyBorder="1" applyAlignment="1">
      <alignment horizontal="right"/>
    </xf>
    <xf numFmtId="0" fontId="25" fillId="0" borderId="3" xfId="0" applyFont="1" applyBorder="1" applyAlignment="1">
      <alignment horizontal="right" wrapText="1"/>
    </xf>
    <xf numFmtId="0" fontId="41" fillId="0" borderId="0" xfId="0" applyFont="1"/>
    <xf numFmtId="0" fontId="3" fillId="0" borderId="0" xfId="49" applyFont="1"/>
    <xf numFmtId="0" fontId="16" fillId="2" borderId="3" xfId="9" applyFont="1" applyFill="1" applyBorder="1" applyAlignment="1" applyProtection="1">
      <alignment horizontal="left" vertical="top" wrapText="1"/>
      <protection locked="0"/>
    </xf>
    <xf numFmtId="0" fontId="15" fillId="0" borderId="11" xfId="9" applyFont="1" applyBorder="1" applyAlignment="1">
      <alignment horizontal="left" wrapText="1"/>
    </xf>
    <xf numFmtId="0" fontId="18" fillId="0" borderId="11" xfId="9" applyFont="1" applyBorder="1" applyAlignment="1">
      <alignment horizontal="left" wrapText="1"/>
    </xf>
    <xf numFmtId="0" fontId="19" fillId="0" borderId="2" xfId="9" applyFont="1" applyBorder="1" applyAlignment="1">
      <alignment vertical="top" wrapText="1"/>
    </xf>
    <xf numFmtId="0" fontId="20" fillId="0" borderId="12" xfId="12" applyFont="1" applyBorder="1" applyAlignment="1">
      <alignment wrapText="1"/>
    </xf>
    <xf numFmtId="0" fontId="20" fillId="0" borderId="8" xfId="12" applyFont="1" applyBorder="1" applyAlignment="1">
      <alignment wrapText="1"/>
    </xf>
    <xf numFmtId="0" fontId="16" fillId="0" borderId="3" xfId="9" applyFont="1" applyBorder="1" applyAlignment="1">
      <alignment horizontal="left" vertical="top" wrapText="1"/>
    </xf>
    <xf numFmtId="0" fontId="16" fillId="0" borderId="7" xfId="12" applyFont="1" applyBorder="1" applyAlignment="1">
      <alignment vertical="top" wrapText="1"/>
    </xf>
    <xf numFmtId="0" fontId="0" fillId="0" borderId="13" xfId="0" applyBorder="1" applyAlignment="1">
      <alignment wrapText="1"/>
    </xf>
    <xf numFmtId="0" fontId="0" fillId="0" borderId="8" xfId="0" applyBorder="1" applyAlignment="1">
      <alignment wrapText="1"/>
    </xf>
    <xf numFmtId="0" fontId="16" fillId="0" borderId="7" xfId="9" applyFont="1" applyBorder="1" applyAlignment="1">
      <alignment horizontal="center" vertical="top" wrapText="1"/>
    </xf>
    <xf numFmtId="0" fontId="16" fillId="0" borderId="8" xfId="9" applyFont="1" applyBorder="1" applyAlignment="1">
      <alignment horizontal="center" vertical="top" wrapText="1"/>
    </xf>
    <xf numFmtId="0" fontId="0" fillId="0" borderId="13" xfId="0" applyBorder="1" applyAlignment="1">
      <alignment vertical="top" wrapText="1"/>
    </xf>
    <xf numFmtId="0" fontId="0" fillId="0" borderId="8" xfId="0" applyBorder="1" applyAlignment="1">
      <alignment vertical="top" wrapText="1"/>
    </xf>
    <xf numFmtId="0" fontId="16" fillId="2" borderId="7" xfId="9" applyFont="1" applyFill="1" applyBorder="1" applyAlignment="1" applyProtection="1">
      <alignment horizontal="left" vertical="top" wrapText="1"/>
      <protection locked="0"/>
    </xf>
    <xf numFmtId="0" fontId="16" fillId="2" borderId="13" xfId="9" applyFont="1" applyFill="1" applyBorder="1" applyAlignment="1" applyProtection="1">
      <alignment horizontal="left" vertical="top" wrapText="1"/>
      <protection locked="0"/>
    </xf>
    <xf numFmtId="0" fontId="16" fillId="2" borderId="8" xfId="9" applyFont="1" applyFill="1" applyBorder="1" applyAlignment="1" applyProtection="1">
      <alignment horizontal="left" vertical="top" wrapText="1"/>
      <protection locked="0"/>
    </xf>
    <xf numFmtId="0" fontId="18" fillId="0" borderId="7" xfId="9" applyFont="1" applyBorder="1" applyAlignment="1">
      <alignment horizontal="center" vertical="top" wrapText="1"/>
    </xf>
    <xf numFmtId="0" fontId="18" fillId="0" borderId="13" xfId="9" applyFont="1" applyBorder="1" applyAlignment="1">
      <alignment horizontal="center" vertical="top" wrapText="1"/>
    </xf>
    <xf numFmtId="0" fontId="18" fillId="0" borderId="8" xfId="9" applyFont="1" applyBorder="1" applyAlignment="1">
      <alignment horizontal="center" vertical="top" wrapText="1"/>
    </xf>
    <xf numFmtId="0" fontId="16" fillId="0" borderId="7" xfId="12" applyFont="1" applyBorder="1" applyAlignment="1">
      <alignment horizontal="left" vertical="top" wrapText="1"/>
    </xf>
    <xf numFmtId="0" fontId="16" fillId="0" borderId="13" xfId="12" applyFont="1" applyBorder="1" applyAlignment="1">
      <alignment horizontal="left" vertical="top" wrapText="1"/>
    </xf>
    <xf numFmtId="0" fontId="16" fillId="0" borderId="8" xfId="12" applyFont="1" applyBorder="1" applyAlignment="1">
      <alignment horizontal="left" vertical="top" wrapText="1"/>
    </xf>
    <xf numFmtId="0" fontId="16" fillId="2" borderId="7" xfId="0" applyFont="1" applyFill="1" applyBorder="1" applyAlignment="1" applyProtection="1">
      <alignment horizontal="left"/>
      <protection locked="0"/>
    </xf>
    <xf numFmtId="0" fontId="16" fillId="2" borderId="8" xfId="0" applyFont="1" applyFill="1" applyBorder="1" applyAlignment="1" applyProtection="1">
      <alignment horizontal="left"/>
      <protection locked="0"/>
    </xf>
    <xf numFmtId="0" fontId="22" fillId="0" borderId="7" xfId="0" applyFont="1" applyBorder="1" applyAlignment="1">
      <alignment horizontal="center" wrapText="1"/>
    </xf>
    <xf numFmtId="0" fontId="22" fillId="0" borderId="13" xfId="0" applyFont="1" applyBorder="1" applyAlignment="1">
      <alignment horizontal="center" wrapText="1"/>
    </xf>
    <xf numFmtId="0" fontId="22" fillId="0" borderId="8" xfId="0" applyFont="1" applyBorder="1" applyAlignment="1">
      <alignment horizontal="center" wrapText="1"/>
    </xf>
    <xf numFmtId="0" fontId="16" fillId="0" borderId="7" xfId="0" applyFont="1" applyBorder="1" applyAlignment="1">
      <alignment horizontal="left" wrapText="1"/>
    </xf>
    <xf numFmtId="0" fontId="16" fillId="0" borderId="8" xfId="0" applyFont="1" applyBorder="1" applyAlignment="1">
      <alignment horizontal="left" wrapText="1"/>
    </xf>
    <xf numFmtId="49" fontId="43" fillId="2" borderId="3" xfId="480" applyNumberFormat="1" applyFont="1" applyFill="1" applyBorder="1" applyAlignment="1" applyProtection="1">
      <alignment horizontal="left"/>
      <protection locked="0"/>
    </xf>
    <xf numFmtId="49" fontId="44" fillId="2" borderId="3" xfId="0" applyNumberFormat="1" applyFont="1" applyFill="1" applyBorder="1" applyAlignment="1" applyProtection="1">
      <alignment horizontal="left"/>
      <protection locked="0"/>
    </xf>
    <xf numFmtId="166" fontId="16" fillId="2" borderId="7" xfId="0" applyNumberFormat="1" applyFont="1" applyFill="1" applyBorder="1" applyAlignment="1" applyProtection="1">
      <alignment horizontal="left"/>
      <protection locked="0"/>
    </xf>
    <xf numFmtId="166" fontId="16" fillId="2" borderId="8" xfId="0" applyNumberFormat="1" applyFont="1" applyFill="1" applyBorder="1" applyAlignment="1" applyProtection="1">
      <alignment horizontal="left"/>
      <protection locked="0"/>
    </xf>
    <xf numFmtId="0" fontId="16" fillId="0" borderId="13" xfId="0" applyFont="1" applyBorder="1" applyAlignment="1">
      <alignment horizontal="left" wrapText="1"/>
    </xf>
    <xf numFmtId="49" fontId="10" fillId="2" borderId="7" xfId="1" applyNumberFormat="1" applyFont="1" applyFill="1" applyBorder="1" applyAlignment="1" applyProtection="1">
      <alignment horizontal="left" wrapText="1"/>
      <protection locked="0"/>
    </xf>
    <xf numFmtId="49" fontId="10" fillId="2" borderId="13" xfId="1" applyNumberFormat="1" applyFont="1" applyFill="1" applyBorder="1" applyAlignment="1" applyProtection="1">
      <alignment horizontal="left" wrapText="1"/>
      <protection locked="0"/>
    </xf>
    <xf numFmtId="49" fontId="10" fillId="2" borderId="8" xfId="1" applyNumberFormat="1" applyFont="1" applyFill="1" applyBorder="1" applyAlignment="1" applyProtection="1">
      <alignment horizontal="left" wrapText="1"/>
      <protection locked="0"/>
    </xf>
    <xf numFmtId="0" fontId="16" fillId="0" borderId="0" xfId="0" applyFont="1" applyAlignment="1">
      <alignment horizontal="left" wrapText="1"/>
    </xf>
    <xf numFmtId="0" fontId="16" fillId="2" borderId="7" xfId="0" applyFont="1" applyFill="1" applyBorder="1" applyAlignment="1" applyProtection="1">
      <alignment horizontal="left" wrapText="1"/>
      <protection locked="0"/>
    </xf>
    <xf numFmtId="0" fontId="16" fillId="2" borderId="13" xfId="0" applyFont="1" applyFill="1" applyBorder="1" applyAlignment="1" applyProtection="1">
      <alignment horizontal="left" wrapText="1"/>
      <protection locked="0"/>
    </xf>
    <xf numFmtId="0" fontId="16" fillId="2" borderId="8" xfId="0" applyFont="1" applyFill="1" applyBorder="1" applyAlignment="1" applyProtection="1">
      <alignment horizontal="left" wrapText="1"/>
      <protection locked="0"/>
    </xf>
    <xf numFmtId="166" fontId="16" fillId="2" borderId="7" xfId="0" applyNumberFormat="1" applyFont="1" applyFill="1" applyBorder="1" applyAlignment="1" applyProtection="1">
      <alignment horizontal="left" wrapText="1"/>
      <protection locked="0"/>
    </xf>
    <xf numFmtId="166" fontId="16" fillId="2" borderId="13" xfId="0" applyNumberFormat="1" applyFont="1" applyFill="1" applyBorder="1" applyAlignment="1" applyProtection="1">
      <alignment horizontal="left" wrapText="1"/>
      <protection locked="0"/>
    </xf>
    <xf numFmtId="166" fontId="16" fillId="2" borderId="8" xfId="0" applyNumberFormat="1" applyFont="1" applyFill="1" applyBorder="1" applyAlignment="1" applyProtection="1">
      <alignment horizontal="left" wrapText="1"/>
      <protection locked="0"/>
    </xf>
    <xf numFmtId="0" fontId="18" fillId="0" borderId="0" xfId="8" applyFont="1" applyAlignment="1">
      <alignment horizontal="left" wrapText="1"/>
    </xf>
    <xf numFmtId="0" fontId="18" fillId="0" borderId="16" xfId="8" applyFont="1" applyBorder="1" applyAlignment="1">
      <alignment horizontal="left" wrapText="1"/>
    </xf>
    <xf numFmtId="0" fontId="2" fillId="3" borderId="7" xfId="391" applyFont="1" applyFill="1" applyBorder="1" applyAlignment="1" applyProtection="1">
      <alignment horizontal="left" vertical="top" wrapText="1"/>
      <protection locked="0"/>
    </xf>
    <xf numFmtId="0" fontId="3" fillId="3" borderId="13" xfId="391" applyFill="1" applyBorder="1" applyAlignment="1" applyProtection="1">
      <alignment horizontal="left" vertical="top" wrapText="1"/>
      <protection locked="0"/>
    </xf>
    <xf numFmtId="0" fontId="3" fillId="3" borderId="8" xfId="391" applyFill="1" applyBorder="1" applyAlignment="1" applyProtection="1">
      <alignment horizontal="left" vertical="top" wrapText="1"/>
      <protection locked="0"/>
    </xf>
    <xf numFmtId="0" fontId="2" fillId="0" borderId="0" xfId="49" applyFont="1" applyAlignment="1">
      <alignment horizontal="left" vertical="center" wrapText="1"/>
    </xf>
    <xf numFmtId="0" fontId="8" fillId="0" borderId="0" xfId="49" applyAlignment="1">
      <alignment horizontal="left" vertical="center" wrapText="1"/>
    </xf>
    <xf numFmtId="0" fontId="37" fillId="3" borderId="7" xfId="435" applyFont="1" applyFill="1" applyBorder="1" applyAlignment="1" applyProtection="1">
      <alignment horizontal="left" vertical="top" wrapText="1"/>
      <protection locked="0"/>
    </xf>
    <xf numFmtId="0" fontId="37" fillId="3" borderId="13" xfId="435" applyFont="1" applyFill="1" applyBorder="1" applyAlignment="1" applyProtection="1">
      <alignment horizontal="left" vertical="top" wrapText="1"/>
      <protection locked="0"/>
    </xf>
    <xf numFmtId="0" fontId="37" fillId="3" borderId="8" xfId="435" applyFont="1" applyFill="1" applyBorder="1" applyAlignment="1" applyProtection="1">
      <alignment horizontal="left" vertical="top" wrapText="1"/>
      <protection locked="0"/>
    </xf>
    <xf numFmtId="0" fontId="16" fillId="2" borderId="3" xfId="18" applyFont="1" applyFill="1" applyBorder="1" applyAlignment="1" applyProtection="1">
      <alignment horizontal="left" vertical="top" wrapText="1"/>
      <protection locked="0"/>
    </xf>
    <xf numFmtId="0" fontId="16" fillId="2" borderId="3" xfId="18" applyFont="1" applyFill="1" applyBorder="1" applyAlignment="1" applyProtection="1">
      <alignment wrapText="1"/>
      <protection locked="0"/>
    </xf>
    <xf numFmtId="0" fontId="16" fillId="0" borderId="0" xfId="8" applyFont="1" applyAlignment="1">
      <alignment horizontal="left" vertical="top" wrapText="1"/>
    </xf>
    <xf numFmtId="0" fontId="16" fillId="0" borderId="7" xfId="8" applyFont="1" applyBorder="1" applyAlignment="1">
      <alignment horizontal="left"/>
    </xf>
    <xf numFmtId="0" fontId="16" fillId="0" borderId="13" xfId="8" applyFont="1" applyBorder="1" applyAlignment="1">
      <alignment horizontal="left"/>
    </xf>
    <xf numFmtId="0" fontId="16" fillId="0" borderId="8" xfId="8" applyFont="1" applyBorder="1" applyAlignment="1">
      <alignment horizontal="left"/>
    </xf>
    <xf numFmtId="0" fontId="16" fillId="0" borderId="7" xfId="8" applyFont="1" applyBorder="1" applyAlignment="1">
      <alignment horizontal="left" wrapText="1"/>
    </xf>
    <xf numFmtId="0" fontId="16" fillId="0" borderId="13" xfId="8" applyFont="1" applyBorder="1" applyAlignment="1">
      <alignment horizontal="left" wrapText="1"/>
    </xf>
    <xf numFmtId="0" fontId="16" fillId="0" borderId="8" xfId="8" applyFont="1" applyBorder="1" applyAlignment="1">
      <alignment horizontal="left" wrapText="1"/>
    </xf>
    <xf numFmtId="0" fontId="18" fillId="0" borderId="0" xfId="10" applyFont="1" applyAlignment="1">
      <alignment horizontal="left" wrapText="1"/>
    </xf>
    <xf numFmtId="0" fontId="16" fillId="0" borderId="3" xfId="17" applyFont="1" applyBorder="1" applyAlignment="1">
      <alignment horizontal="left" vertical="top" wrapText="1"/>
    </xf>
    <xf numFmtId="0" fontId="18" fillId="0" borderId="3" xfId="17" applyFont="1" applyBorder="1" applyAlignment="1">
      <alignment horizontal="left" vertical="top" wrapText="1"/>
    </xf>
    <xf numFmtId="0" fontId="18" fillId="0" borderId="2" xfId="17" applyFont="1" applyBorder="1" applyAlignment="1">
      <alignment horizontal="left" vertical="top" wrapText="1"/>
    </xf>
    <xf numFmtId="0" fontId="18" fillId="0" borderId="12" xfId="17" applyFont="1" applyBorder="1" applyAlignment="1">
      <alignment horizontal="left" vertical="top" wrapText="1"/>
    </xf>
    <xf numFmtId="0" fontId="18" fillId="0" borderId="6" xfId="17" applyFont="1" applyBorder="1" applyAlignment="1">
      <alignment horizontal="left" vertical="top" wrapText="1"/>
    </xf>
    <xf numFmtId="0" fontId="16" fillId="0" borderId="9" xfId="17" applyFont="1" applyBorder="1" applyAlignment="1">
      <alignment horizontal="left" vertical="top" wrapText="1"/>
    </xf>
    <xf numFmtId="0" fontId="16" fillId="0" borderId="0" xfId="17" applyFont="1" applyAlignment="1">
      <alignment horizontal="left" vertical="top" wrapText="1"/>
    </xf>
    <xf numFmtId="0" fontId="16" fillId="0" borderId="16" xfId="17" applyFont="1" applyBorder="1" applyAlignment="1">
      <alignment horizontal="left" vertical="top" wrapText="1"/>
    </xf>
    <xf numFmtId="0" fontId="16" fillId="0" borderId="17" xfId="17" applyFont="1" applyBorder="1" applyAlignment="1">
      <alignment horizontal="left" vertical="top" wrapText="1"/>
    </xf>
    <xf numFmtId="0" fontId="16" fillId="0" borderId="11" xfId="17" applyFont="1" applyBorder="1" applyAlignment="1">
      <alignment horizontal="left" vertical="top" wrapText="1"/>
    </xf>
    <xf numFmtId="0" fontId="16" fillId="0" borderId="18" xfId="17" applyFont="1" applyBorder="1" applyAlignment="1">
      <alignment horizontal="left" vertical="top" wrapText="1"/>
    </xf>
    <xf numFmtId="0" fontId="16" fillId="0" borderId="2" xfId="8" applyFont="1" applyBorder="1" applyAlignment="1">
      <alignment horizontal="left" vertical="top" wrapText="1"/>
    </xf>
    <xf numFmtId="0" fontId="16" fillId="0" borderId="12" xfId="17" applyFont="1" applyBorder="1" applyAlignment="1">
      <alignment vertical="top"/>
    </xf>
    <xf numFmtId="0" fontId="16" fillId="0" borderId="6" xfId="17" applyFont="1" applyBorder="1" applyAlignment="1">
      <alignment vertical="top"/>
    </xf>
    <xf numFmtId="0" fontId="16" fillId="0" borderId="17" xfId="8" applyFont="1" applyBorder="1" applyAlignment="1">
      <alignment horizontal="left" vertical="top" wrapText="1"/>
    </xf>
    <xf numFmtId="0" fontId="16" fillId="0" borderId="11" xfId="17" applyFont="1" applyBorder="1" applyAlignment="1">
      <alignment vertical="top"/>
    </xf>
    <xf numFmtId="0" fontId="16" fillId="0" borderId="18" xfId="17" applyFont="1" applyBorder="1" applyAlignment="1">
      <alignment vertical="top"/>
    </xf>
    <xf numFmtId="0" fontId="16" fillId="0" borderId="0" xfId="8" applyFont="1" applyAlignment="1">
      <alignment horizontal="left" wrapText="1"/>
    </xf>
    <xf numFmtId="0" fontId="0" fillId="0" borderId="0" xfId="0" applyAlignment="1">
      <alignment horizontal="center" wrapText="1"/>
    </xf>
  </cellXfs>
  <cellStyles count="481">
    <cellStyle name="Comma" xfId="1" builtinId="3"/>
    <cellStyle name="Comma 2" xfId="19" xr:uid="{00000000-0005-0000-0000-000001000000}"/>
    <cellStyle name="Comma 3" xfId="20" xr:uid="{00000000-0005-0000-0000-000002000000}"/>
    <cellStyle name="Comma 3 2" xfId="51" xr:uid="{00000000-0005-0000-0000-000003000000}"/>
    <cellStyle name="Comma 3 2 2" xfId="73" xr:uid="{00000000-0005-0000-0000-000004000000}"/>
    <cellStyle name="Comma 3 2 2 2" xfId="117" xr:uid="{00000000-0005-0000-0000-000005000000}"/>
    <cellStyle name="Comma 3 2 2 2 2" xfId="205" xr:uid="{00000000-0005-0000-0000-000006000000}"/>
    <cellStyle name="Comma 3 2 2 2 2 2" xfId="425" xr:uid="{75B35350-DE66-4708-8CFC-A725EB50F141}"/>
    <cellStyle name="Comma 3 2 2 2 3" xfId="337" xr:uid="{7FB6AF27-87BF-4E78-829C-117998AC5E88}"/>
    <cellStyle name="Comma 3 2 2 3" xfId="249" xr:uid="{00000000-0005-0000-0000-000007000000}"/>
    <cellStyle name="Comma 3 2 2 3 2" xfId="469" xr:uid="{C8867E1D-8C7B-4672-86BF-0504F281A12B}"/>
    <cellStyle name="Comma 3 2 2 4" xfId="161" xr:uid="{00000000-0005-0000-0000-000008000000}"/>
    <cellStyle name="Comma 3 2 2 4 2" xfId="381" xr:uid="{CB533BA7-8CBC-418B-8933-8806FA9B5E1C}"/>
    <cellStyle name="Comma 3 2 2 5" xfId="293" xr:uid="{A4AAC963-04B8-49B7-834B-591E69886B3C}"/>
    <cellStyle name="Comma 3 2 3" xfId="95" xr:uid="{00000000-0005-0000-0000-000009000000}"/>
    <cellStyle name="Comma 3 2 3 2" xfId="183" xr:uid="{00000000-0005-0000-0000-00000A000000}"/>
    <cellStyle name="Comma 3 2 3 2 2" xfId="403" xr:uid="{7B071478-EEF4-4473-9A11-678F9E7AA064}"/>
    <cellStyle name="Comma 3 2 3 3" xfId="315" xr:uid="{761C1EA4-3199-44E3-B5E4-64B7FAB42D61}"/>
    <cellStyle name="Comma 3 2 4" xfId="227" xr:uid="{00000000-0005-0000-0000-00000B000000}"/>
    <cellStyle name="Comma 3 2 4 2" xfId="447" xr:uid="{C4087589-D4A7-4384-BC49-22A3E7193C0B}"/>
    <cellStyle name="Comma 3 2 5" xfId="139" xr:uid="{00000000-0005-0000-0000-00000C000000}"/>
    <cellStyle name="Comma 3 2 5 2" xfId="359" xr:uid="{CC2C70BC-AE4F-4619-B793-93922F0BB0EA}"/>
    <cellStyle name="Comma 3 2 6" xfId="271" xr:uid="{7D5F0586-0350-4972-B7D9-2658CB2A02A1}"/>
    <cellStyle name="Comma 3 3" xfId="62" xr:uid="{00000000-0005-0000-0000-00000D000000}"/>
    <cellStyle name="Comma 3 3 2" xfId="106" xr:uid="{00000000-0005-0000-0000-00000E000000}"/>
    <cellStyle name="Comma 3 3 2 2" xfId="194" xr:uid="{00000000-0005-0000-0000-00000F000000}"/>
    <cellStyle name="Comma 3 3 2 2 2" xfId="414" xr:uid="{810844AC-7746-4F97-ABF1-5DE8288336A0}"/>
    <cellStyle name="Comma 3 3 2 3" xfId="326" xr:uid="{2FC63DFA-82C2-4E5D-80C6-6B6966241D0B}"/>
    <cellStyle name="Comma 3 3 3" xfId="238" xr:uid="{00000000-0005-0000-0000-000010000000}"/>
    <cellStyle name="Comma 3 3 3 2" xfId="458" xr:uid="{DB16BAA2-ABFF-4E6F-BAA9-0538B06871F2}"/>
    <cellStyle name="Comma 3 3 4" xfId="150" xr:uid="{00000000-0005-0000-0000-000011000000}"/>
    <cellStyle name="Comma 3 3 4 2" xfId="370" xr:uid="{44C591CD-B163-4420-AB9D-2930E20D5D4D}"/>
    <cellStyle name="Comma 3 3 5" xfId="282" xr:uid="{271F533E-C496-4F76-8714-835DE6ED6160}"/>
    <cellStyle name="Comma 3 4" xfId="84" xr:uid="{00000000-0005-0000-0000-000012000000}"/>
    <cellStyle name="Comma 3 4 2" xfId="172" xr:uid="{00000000-0005-0000-0000-000013000000}"/>
    <cellStyle name="Comma 3 4 2 2" xfId="392" xr:uid="{237D1DCD-6BA1-4D7C-A02E-C5B478222021}"/>
    <cellStyle name="Comma 3 4 3" xfId="304" xr:uid="{9A430247-7218-44D0-AFEC-F1649BEAB08B}"/>
    <cellStyle name="Comma 3 5" xfId="216" xr:uid="{00000000-0005-0000-0000-000014000000}"/>
    <cellStyle name="Comma 3 5 2" xfId="436" xr:uid="{09EC3DDA-A38E-45E3-ADFD-0FEB0D4E843F}"/>
    <cellStyle name="Comma 3 6" xfId="128" xr:uid="{00000000-0005-0000-0000-000015000000}"/>
    <cellStyle name="Comma 3 6 2" xfId="348" xr:uid="{8266C37A-033C-491F-BD3A-E157D3F12A43}"/>
    <cellStyle name="Comma 3 7" xfId="260" xr:uid="{38149E23-89DF-460B-B07F-4EAB2D483CBC}"/>
    <cellStyle name="Comma0" xfId="2" xr:uid="{00000000-0005-0000-0000-000016000000}"/>
    <cellStyle name="Currency0" xfId="3" xr:uid="{00000000-0005-0000-0000-000017000000}"/>
    <cellStyle name="Date" xfId="4" xr:uid="{00000000-0005-0000-0000-000018000000}"/>
    <cellStyle name="Fixed" xfId="5" xr:uid="{00000000-0005-0000-0000-000019000000}"/>
    <cellStyle name="Heading 1" xfId="6" builtinId="16" customBuiltin="1"/>
    <cellStyle name="Heading 1 2" xfId="21" xr:uid="{00000000-0005-0000-0000-00001B000000}"/>
    <cellStyle name="Heading 2" xfId="7" builtinId="17" customBuiltin="1"/>
    <cellStyle name="Heading 2 2" xfId="22" xr:uid="{00000000-0005-0000-0000-00001D000000}"/>
    <cellStyle name="Hyperlink" xfId="480" builtinId="8"/>
    <cellStyle name="Normal" xfId="0" builtinId="0"/>
    <cellStyle name="Normal 2" xfId="17" xr:uid="{00000000-0005-0000-0000-00001F000000}"/>
    <cellStyle name="Normal 3" xfId="23" xr:uid="{00000000-0005-0000-0000-000020000000}"/>
    <cellStyle name="Normal 3 2" xfId="24" xr:uid="{00000000-0005-0000-0000-000021000000}"/>
    <cellStyle name="Normal 4" xfId="25" xr:uid="{00000000-0005-0000-0000-000022000000}"/>
    <cellStyle name="Normal 4 10" xfId="261" xr:uid="{35AA5135-CD58-40C8-9E92-C67E7009231E}"/>
    <cellStyle name="Normal 4 2" xfId="26" xr:uid="{00000000-0005-0000-0000-000023000000}"/>
    <cellStyle name="Normal 4 2 2" xfId="27" xr:uid="{00000000-0005-0000-0000-000024000000}"/>
    <cellStyle name="Normal 4 2 2 2" xfId="54" xr:uid="{00000000-0005-0000-0000-000025000000}"/>
    <cellStyle name="Normal 4 2 2 2 2" xfId="76" xr:uid="{00000000-0005-0000-0000-000026000000}"/>
    <cellStyle name="Normal 4 2 2 2 2 2" xfId="120" xr:uid="{00000000-0005-0000-0000-000027000000}"/>
    <cellStyle name="Normal 4 2 2 2 2 2 2" xfId="208" xr:uid="{00000000-0005-0000-0000-000028000000}"/>
    <cellStyle name="Normal 4 2 2 2 2 2 2 2" xfId="428" xr:uid="{EFE03E88-918E-40A8-BB1E-04AB28D52FBB}"/>
    <cellStyle name="Normal 4 2 2 2 2 2 3" xfId="340" xr:uid="{6B10DEBA-2E59-48C0-9C3E-D67D0CDC88DB}"/>
    <cellStyle name="Normal 4 2 2 2 2 3" xfId="252" xr:uid="{00000000-0005-0000-0000-000029000000}"/>
    <cellStyle name="Normal 4 2 2 2 2 3 2" xfId="472" xr:uid="{A13DAF19-4816-4216-BDEE-B60BF8A0D565}"/>
    <cellStyle name="Normal 4 2 2 2 2 4" xfId="164" xr:uid="{00000000-0005-0000-0000-00002A000000}"/>
    <cellStyle name="Normal 4 2 2 2 2 4 2" xfId="384" xr:uid="{91B1797B-148F-4373-BDD4-DF8278F20823}"/>
    <cellStyle name="Normal 4 2 2 2 2 5" xfId="296" xr:uid="{BBF2D553-B7D3-43F6-A7E3-4394154D657B}"/>
    <cellStyle name="Normal 4 2 2 2 3" xfId="98" xr:uid="{00000000-0005-0000-0000-00002B000000}"/>
    <cellStyle name="Normal 4 2 2 2 3 2" xfId="186" xr:uid="{00000000-0005-0000-0000-00002C000000}"/>
    <cellStyle name="Normal 4 2 2 2 3 2 2" xfId="406" xr:uid="{E4FFD624-F189-4FC7-AF90-334C06B18767}"/>
    <cellStyle name="Normal 4 2 2 2 3 3" xfId="318" xr:uid="{7F6E8690-9380-4B3E-BB61-00FDFAB6440E}"/>
    <cellStyle name="Normal 4 2 2 2 4" xfId="230" xr:uid="{00000000-0005-0000-0000-00002D000000}"/>
    <cellStyle name="Normal 4 2 2 2 4 2" xfId="450" xr:uid="{18F63E48-A19E-406E-9F44-CF7975F53D06}"/>
    <cellStyle name="Normal 4 2 2 2 5" xfId="142" xr:uid="{00000000-0005-0000-0000-00002E000000}"/>
    <cellStyle name="Normal 4 2 2 2 5 2" xfId="362" xr:uid="{ECEC24FA-2735-41FA-BCDC-0D3D37C1A4B1}"/>
    <cellStyle name="Normal 4 2 2 2 6" xfId="274" xr:uid="{D285964B-C2F9-4AEA-8BDF-538EC3EBD566}"/>
    <cellStyle name="Normal 4 2 2 3" xfId="65" xr:uid="{00000000-0005-0000-0000-00002F000000}"/>
    <cellStyle name="Normal 4 2 2 3 2" xfId="109" xr:uid="{00000000-0005-0000-0000-000030000000}"/>
    <cellStyle name="Normal 4 2 2 3 2 2" xfId="197" xr:uid="{00000000-0005-0000-0000-000031000000}"/>
    <cellStyle name="Normal 4 2 2 3 2 2 2" xfId="417" xr:uid="{6C6339A3-36A8-4C3A-A7E8-BE0AB550C57D}"/>
    <cellStyle name="Normal 4 2 2 3 2 3" xfId="329" xr:uid="{F372E9B2-4D1C-4FF7-9BF0-46BB30B46585}"/>
    <cellStyle name="Normal 4 2 2 3 3" xfId="241" xr:uid="{00000000-0005-0000-0000-000032000000}"/>
    <cellStyle name="Normal 4 2 2 3 3 2" xfId="461" xr:uid="{892626C3-9E08-4F97-8113-941C29F448B7}"/>
    <cellStyle name="Normal 4 2 2 3 4" xfId="153" xr:uid="{00000000-0005-0000-0000-000033000000}"/>
    <cellStyle name="Normal 4 2 2 3 4 2" xfId="373" xr:uid="{4A03FA3F-6569-49D5-98CC-6E4A6D2B7D18}"/>
    <cellStyle name="Normal 4 2 2 3 5" xfId="285" xr:uid="{EFF9EF1A-27F9-4BEC-8EEA-3FC1F6A88173}"/>
    <cellStyle name="Normal 4 2 2 4" xfId="87" xr:uid="{00000000-0005-0000-0000-000034000000}"/>
    <cellStyle name="Normal 4 2 2 4 2" xfId="175" xr:uid="{00000000-0005-0000-0000-000035000000}"/>
    <cellStyle name="Normal 4 2 2 4 2 2" xfId="395" xr:uid="{9083640B-BFAF-40C3-B1B1-F6E7A0593B7A}"/>
    <cellStyle name="Normal 4 2 2 4 3" xfId="307" xr:uid="{F333F74A-D326-4C01-B602-E165938FA34C}"/>
    <cellStyle name="Normal 4 2 2 5" xfId="219" xr:uid="{00000000-0005-0000-0000-000036000000}"/>
    <cellStyle name="Normal 4 2 2 5 2" xfId="439" xr:uid="{BCE44CE5-AB5E-4B21-965B-D530288FC5D1}"/>
    <cellStyle name="Normal 4 2 2 6" xfId="131" xr:uid="{00000000-0005-0000-0000-000037000000}"/>
    <cellStyle name="Normal 4 2 2 6 2" xfId="351" xr:uid="{959A7E2B-EA44-495B-B170-EA6FC7CA3297}"/>
    <cellStyle name="Normal 4 2 2 7" xfId="263" xr:uid="{5B4869C5-EC58-4262-9CA6-BE76A964377F}"/>
    <cellStyle name="Normal 4 2 3" xfId="28" xr:uid="{00000000-0005-0000-0000-000038000000}"/>
    <cellStyle name="Normal 4 2 3 2" xfId="55" xr:uid="{00000000-0005-0000-0000-000039000000}"/>
    <cellStyle name="Normal 4 2 3 2 2" xfId="77" xr:uid="{00000000-0005-0000-0000-00003A000000}"/>
    <cellStyle name="Normal 4 2 3 2 2 2" xfId="121" xr:uid="{00000000-0005-0000-0000-00003B000000}"/>
    <cellStyle name="Normal 4 2 3 2 2 2 2" xfId="209" xr:uid="{00000000-0005-0000-0000-00003C000000}"/>
    <cellStyle name="Normal 4 2 3 2 2 2 2 2" xfId="429" xr:uid="{2C2B7270-534C-4EA4-9C9A-CEA883FB1A24}"/>
    <cellStyle name="Normal 4 2 3 2 2 2 3" xfId="341" xr:uid="{BE123647-C5A5-4FAA-8356-019935BFAF67}"/>
    <cellStyle name="Normal 4 2 3 2 2 3" xfId="253" xr:uid="{00000000-0005-0000-0000-00003D000000}"/>
    <cellStyle name="Normal 4 2 3 2 2 3 2" xfId="473" xr:uid="{44F15C20-81FE-4DF6-864D-19D5822EF743}"/>
    <cellStyle name="Normal 4 2 3 2 2 4" xfId="165" xr:uid="{00000000-0005-0000-0000-00003E000000}"/>
    <cellStyle name="Normal 4 2 3 2 2 4 2" xfId="385" xr:uid="{8093E2F5-0F54-45DC-AB1B-365932FB4172}"/>
    <cellStyle name="Normal 4 2 3 2 2 5" xfId="297" xr:uid="{37D8262C-9D96-4142-9838-ECABF3381740}"/>
    <cellStyle name="Normal 4 2 3 2 3" xfId="99" xr:uid="{00000000-0005-0000-0000-00003F000000}"/>
    <cellStyle name="Normal 4 2 3 2 3 2" xfId="187" xr:uid="{00000000-0005-0000-0000-000040000000}"/>
    <cellStyle name="Normal 4 2 3 2 3 2 2" xfId="407" xr:uid="{55A0CF8D-8F6F-43F6-9E8E-933B4625F557}"/>
    <cellStyle name="Normal 4 2 3 2 3 3" xfId="319" xr:uid="{83216A48-1392-4745-8D47-773A47577E9F}"/>
    <cellStyle name="Normal 4 2 3 2 4" xfId="231" xr:uid="{00000000-0005-0000-0000-000041000000}"/>
    <cellStyle name="Normal 4 2 3 2 4 2" xfId="451" xr:uid="{5904D171-0C6A-4269-927B-A8A55509A2B5}"/>
    <cellStyle name="Normal 4 2 3 2 5" xfId="143" xr:uid="{00000000-0005-0000-0000-000042000000}"/>
    <cellStyle name="Normal 4 2 3 2 5 2" xfId="363" xr:uid="{667B76D1-CA6B-487F-8E6C-3A3856220A1D}"/>
    <cellStyle name="Normal 4 2 3 2 6" xfId="275" xr:uid="{E191F692-374D-4898-BA7F-5C986A7BD21D}"/>
    <cellStyle name="Normal 4 2 3 3" xfId="66" xr:uid="{00000000-0005-0000-0000-000043000000}"/>
    <cellStyle name="Normal 4 2 3 3 2" xfId="110" xr:uid="{00000000-0005-0000-0000-000044000000}"/>
    <cellStyle name="Normal 4 2 3 3 2 2" xfId="198" xr:uid="{00000000-0005-0000-0000-000045000000}"/>
    <cellStyle name="Normal 4 2 3 3 2 2 2" xfId="418" xr:uid="{2FD348C6-60D8-43BF-B9C9-ABFF7B96A693}"/>
    <cellStyle name="Normal 4 2 3 3 2 3" xfId="330" xr:uid="{F6A8F568-DB99-495C-923A-A64D21D008E9}"/>
    <cellStyle name="Normal 4 2 3 3 3" xfId="242" xr:uid="{00000000-0005-0000-0000-000046000000}"/>
    <cellStyle name="Normal 4 2 3 3 3 2" xfId="462" xr:uid="{AF801955-6680-434E-85B6-8EBB447D784F}"/>
    <cellStyle name="Normal 4 2 3 3 4" xfId="154" xr:uid="{00000000-0005-0000-0000-000047000000}"/>
    <cellStyle name="Normal 4 2 3 3 4 2" xfId="374" xr:uid="{3602E62B-679C-4D7C-921E-AA0816A90C13}"/>
    <cellStyle name="Normal 4 2 3 3 5" xfId="286" xr:uid="{877517F0-3394-4000-8E9A-04403D10A25E}"/>
    <cellStyle name="Normal 4 2 3 4" xfId="88" xr:uid="{00000000-0005-0000-0000-000048000000}"/>
    <cellStyle name="Normal 4 2 3 4 2" xfId="176" xr:uid="{00000000-0005-0000-0000-000049000000}"/>
    <cellStyle name="Normal 4 2 3 4 2 2" xfId="396" xr:uid="{EDC8AA56-ED3E-4592-B5DE-5F9FC18D231B}"/>
    <cellStyle name="Normal 4 2 3 4 3" xfId="308" xr:uid="{060083B8-31E2-455F-BC5B-2FC8BF02C9A0}"/>
    <cellStyle name="Normal 4 2 3 5" xfId="220" xr:uid="{00000000-0005-0000-0000-00004A000000}"/>
    <cellStyle name="Normal 4 2 3 5 2" xfId="440" xr:uid="{2E58969F-072B-421C-AE83-05EAE7238E05}"/>
    <cellStyle name="Normal 4 2 3 6" xfId="132" xr:uid="{00000000-0005-0000-0000-00004B000000}"/>
    <cellStyle name="Normal 4 2 3 6 2" xfId="352" xr:uid="{6DFDFA8B-8F52-4906-BD3A-97C6C4CCAF3A}"/>
    <cellStyle name="Normal 4 2 3 7" xfId="264" xr:uid="{EC44EBE6-225F-4B26-8987-B0BF71F766C0}"/>
    <cellStyle name="Normal 4 2 4" xfId="53" xr:uid="{00000000-0005-0000-0000-00004C000000}"/>
    <cellStyle name="Normal 4 2 4 2" xfId="75" xr:uid="{00000000-0005-0000-0000-00004D000000}"/>
    <cellStyle name="Normal 4 2 4 2 2" xfId="119" xr:uid="{00000000-0005-0000-0000-00004E000000}"/>
    <cellStyle name="Normal 4 2 4 2 2 2" xfId="207" xr:uid="{00000000-0005-0000-0000-00004F000000}"/>
    <cellStyle name="Normal 4 2 4 2 2 2 2" xfId="427" xr:uid="{F54C3F61-7419-4F62-ADBA-10487FE4A15F}"/>
    <cellStyle name="Normal 4 2 4 2 2 3" xfId="339" xr:uid="{41BDE54B-C661-4226-B1EB-CCB99C7D55A8}"/>
    <cellStyle name="Normal 4 2 4 2 3" xfId="251" xr:uid="{00000000-0005-0000-0000-000050000000}"/>
    <cellStyle name="Normal 4 2 4 2 3 2" xfId="471" xr:uid="{986025B2-AAF0-43CA-A0FA-A4EC4F6FC08B}"/>
    <cellStyle name="Normal 4 2 4 2 4" xfId="163" xr:uid="{00000000-0005-0000-0000-000051000000}"/>
    <cellStyle name="Normal 4 2 4 2 4 2" xfId="383" xr:uid="{E1F1C9AD-6E74-4285-916A-F54CF29D1A05}"/>
    <cellStyle name="Normal 4 2 4 2 5" xfId="295" xr:uid="{6BC5189D-888D-4F8E-B911-7F28E94DBB90}"/>
    <cellStyle name="Normal 4 2 4 3" xfId="97" xr:uid="{00000000-0005-0000-0000-000052000000}"/>
    <cellStyle name="Normal 4 2 4 3 2" xfId="185" xr:uid="{00000000-0005-0000-0000-000053000000}"/>
    <cellStyle name="Normal 4 2 4 3 2 2" xfId="405" xr:uid="{E5709EF7-7B36-49C8-BE85-2BD474558F18}"/>
    <cellStyle name="Normal 4 2 4 3 3" xfId="317" xr:uid="{9895AA34-ED24-40AD-B0DB-6855135C16E3}"/>
    <cellStyle name="Normal 4 2 4 4" xfId="229" xr:uid="{00000000-0005-0000-0000-000054000000}"/>
    <cellStyle name="Normal 4 2 4 4 2" xfId="449" xr:uid="{27D31E10-694E-4B25-8012-F58746EC4BD6}"/>
    <cellStyle name="Normal 4 2 4 5" xfId="141" xr:uid="{00000000-0005-0000-0000-000055000000}"/>
    <cellStyle name="Normal 4 2 4 5 2" xfId="361" xr:uid="{91F1FCDA-1F57-4EAF-89F0-6310EE7AE28B}"/>
    <cellStyle name="Normal 4 2 4 6" xfId="273" xr:uid="{6FAD1E0E-991F-4636-96C9-E50EBDE3912C}"/>
    <cellStyle name="Normal 4 2 5" xfId="64" xr:uid="{00000000-0005-0000-0000-000056000000}"/>
    <cellStyle name="Normal 4 2 5 2" xfId="108" xr:uid="{00000000-0005-0000-0000-000057000000}"/>
    <cellStyle name="Normal 4 2 5 2 2" xfId="196" xr:uid="{00000000-0005-0000-0000-000058000000}"/>
    <cellStyle name="Normal 4 2 5 2 2 2" xfId="416" xr:uid="{3EDC5BC5-D03D-4CFC-8B4E-425F83C73A11}"/>
    <cellStyle name="Normal 4 2 5 2 3" xfId="328" xr:uid="{D766479C-A7C1-4E40-AC64-79F7790A31EE}"/>
    <cellStyle name="Normal 4 2 5 3" xfId="240" xr:uid="{00000000-0005-0000-0000-000059000000}"/>
    <cellStyle name="Normal 4 2 5 3 2" xfId="460" xr:uid="{94ABF569-2686-4E72-8722-97B98F3DCA08}"/>
    <cellStyle name="Normal 4 2 5 4" xfId="152" xr:uid="{00000000-0005-0000-0000-00005A000000}"/>
    <cellStyle name="Normal 4 2 5 4 2" xfId="372" xr:uid="{C353FF81-47B5-4542-9E50-C34F033160CF}"/>
    <cellStyle name="Normal 4 2 5 5" xfId="284" xr:uid="{D338C346-4623-4715-A728-AC476868242B}"/>
    <cellStyle name="Normal 4 2 6" xfId="86" xr:uid="{00000000-0005-0000-0000-00005B000000}"/>
    <cellStyle name="Normal 4 2 6 2" xfId="174" xr:uid="{00000000-0005-0000-0000-00005C000000}"/>
    <cellStyle name="Normal 4 2 6 2 2" xfId="394" xr:uid="{DE2AD539-B316-4273-BF70-7EE97AE9C8F6}"/>
    <cellStyle name="Normal 4 2 6 3" xfId="306" xr:uid="{70CD8046-E4A2-42CF-9AAC-D6956E26F13E}"/>
    <cellStyle name="Normal 4 2 7" xfId="218" xr:uid="{00000000-0005-0000-0000-00005D000000}"/>
    <cellStyle name="Normal 4 2 7 2" xfId="438" xr:uid="{54FBECF7-1EA7-4337-8CEA-56A000A4DF31}"/>
    <cellStyle name="Normal 4 2 8" xfId="130" xr:uid="{00000000-0005-0000-0000-00005E000000}"/>
    <cellStyle name="Normal 4 2 8 2" xfId="350" xr:uid="{52C88C81-249B-49F2-BA28-9AB74A9AB50A}"/>
    <cellStyle name="Normal 4 2 9" xfId="262" xr:uid="{2B894C5E-2F55-46D0-8080-A8D5F322038B}"/>
    <cellStyle name="Normal 4 3" xfId="29" xr:uid="{00000000-0005-0000-0000-00005F000000}"/>
    <cellStyle name="Normal 4 3 2" xfId="56" xr:uid="{00000000-0005-0000-0000-000060000000}"/>
    <cellStyle name="Normal 4 3 2 2" xfId="78" xr:uid="{00000000-0005-0000-0000-000061000000}"/>
    <cellStyle name="Normal 4 3 2 2 2" xfId="122" xr:uid="{00000000-0005-0000-0000-000062000000}"/>
    <cellStyle name="Normal 4 3 2 2 2 2" xfId="210" xr:uid="{00000000-0005-0000-0000-000063000000}"/>
    <cellStyle name="Normal 4 3 2 2 2 2 2" xfId="430" xr:uid="{11157033-076A-4D07-8D83-088117D2CCA6}"/>
    <cellStyle name="Normal 4 3 2 2 2 3" xfId="342" xr:uid="{387F97D5-7BC6-4684-8F95-2506EF8FDDE3}"/>
    <cellStyle name="Normal 4 3 2 2 3" xfId="254" xr:uid="{00000000-0005-0000-0000-000064000000}"/>
    <cellStyle name="Normal 4 3 2 2 3 2" xfId="474" xr:uid="{7F31A481-6D25-4233-9F78-EB84268066CE}"/>
    <cellStyle name="Normal 4 3 2 2 4" xfId="166" xr:uid="{00000000-0005-0000-0000-000065000000}"/>
    <cellStyle name="Normal 4 3 2 2 4 2" xfId="386" xr:uid="{05066CCE-868E-42C0-A581-1A5446998912}"/>
    <cellStyle name="Normal 4 3 2 2 5" xfId="298" xr:uid="{C94E7D62-9BB5-439F-86B1-01C9D1E7B8A1}"/>
    <cellStyle name="Normal 4 3 2 3" xfId="100" xr:uid="{00000000-0005-0000-0000-000066000000}"/>
    <cellStyle name="Normal 4 3 2 3 2" xfId="188" xr:uid="{00000000-0005-0000-0000-000067000000}"/>
    <cellStyle name="Normal 4 3 2 3 2 2" xfId="408" xr:uid="{94016BFB-910F-432E-AF87-9C70124B021B}"/>
    <cellStyle name="Normal 4 3 2 3 3" xfId="320" xr:uid="{FC2B8177-2AEF-42CD-BE3A-CA95FE168CC8}"/>
    <cellStyle name="Normal 4 3 2 4" xfId="232" xr:uid="{00000000-0005-0000-0000-000068000000}"/>
    <cellStyle name="Normal 4 3 2 4 2" xfId="452" xr:uid="{CA2333D4-722D-44AB-B27F-88625AE2E99B}"/>
    <cellStyle name="Normal 4 3 2 5" xfId="144" xr:uid="{00000000-0005-0000-0000-000069000000}"/>
    <cellStyle name="Normal 4 3 2 5 2" xfId="364" xr:uid="{4A066315-59A4-4BF5-B4D2-E069D3842DDA}"/>
    <cellStyle name="Normal 4 3 2 6" xfId="276" xr:uid="{E0A2025F-12E2-4D42-A7E1-D6E606C3D43E}"/>
    <cellStyle name="Normal 4 3 3" xfId="67" xr:uid="{00000000-0005-0000-0000-00006A000000}"/>
    <cellStyle name="Normal 4 3 3 2" xfId="111" xr:uid="{00000000-0005-0000-0000-00006B000000}"/>
    <cellStyle name="Normal 4 3 3 2 2" xfId="199" xr:uid="{00000000-0005-0000-0000-00006C000000}"/>
    <cellStyle name="Normal 4 3 3 2 2 2" xfId="419" xr:uid="{BA3118AF-0DA2-437A-89C7-6D19FDA6EC42}"/>
    <cellStyle name="Normal 4 3 3 2 3" xfId="331" xr:uid="{D598C801-7EED-4622-9B75-150D1B062952}"/>
    <cellStyle name="Normal 4 3 3 3" xfId="243" xr:uid="{00000000-0005-0000-0000-00006D000000}"/>
    <cellStyle name="Normal 4 3 3 3 2" xfId="463" xr:uid="{7160FBD2-3DC5-464F-BFAF-F82BBE2853F7}"/>
    <cellStyle name="Normal 4 3 3 4" xfId="155" xr:uid="{00000000-0005-0000-0000-00006E000000}"/>
    <cellStyle name="Normal 4 3 3 4 2" xfId="375" xr:uid="{25FC6C45-679F-4F15-867B-6F74F057B4D6}"/>
    <cellStyle name="Normal 4 3 3 5" xfId="287" xr:uid="{51413837-D698-4E4A-BE04-5CB42805A0DA}"/>
    <cellStyle name="Normal 4 3 4" xfId="89" xr:uid="{00000000-0005-0000-0000-00006F000000}"/>
    <cellStyle name="Normal 4 3 4 2" xfId="177" xr:uid="{00000000-0005-0000-0000-000070000000}"/>
    <cellStyle name="Normal 4 3 4 2 2" xfId="397" xr:uid="{C45FCEFA-B29D-42E7-934A-68066AEB3370}"/>
    <cellStyle name="Normal 4 3 4 3" xfId="309" xr:uid="{AA76817A-1C1B-4580-94E9-C7AEF29B3550}"/>
    <cellStyle name="Normal 4 3 5" xfId="221" xr:uid="{00000000-0005-0000-0000-000071000000}"/>
    <cellStyle name="Normal 4 3 5 2" xfId="441" xr:uid="{455A3C48-6DE8-4B20-A753-E7E52381F102}"/>
    <cellStyle name="Normal 4 3 6" xfId="133" xr:uid="{00000000-0005-0000-0000-000072000000}"/>
    <cellStyle name="Normal 4 3 6 2" xfId="353" xr:uid="{EDBFB6FD-2D4B-4D25-AAC3-2EFEF6555521}"/>
    <cellStyle name="Normal 4 3 7" xfId="265" xr:uid="{39E31FDC-42B0-463F-9DB7-1D897A359E61}"/>
    <cellStyle name="Normal 4 4" xfId="30" xr:uid="{00000000-0005-0000-0000-000073000000}"/>
    <cellStyle name="Normal 4 4 2" xfId="57" xr:uid="{00000000-0005-0000-0000-000074000000}"/>
    <cellStyle name="Normal 4 4 2 2" xfId="79" xr:uid="{00000000-0005-0000-0000-000075000000}"/>
    <cellStyle name="Normal 4 4 2 2 2" xfId="123" xr:uid="{00000000-0005-0000-0000-000076000000}"/>
    <cellStyle name="Normal 4 4 2 2 2 2" xfId="211" xr:uid="{00000000-0005-0000-0000-000077000000}"/>
    <cellStyle name="Normal 4 4 2 2 2 2 2" xfId="431" xr:uid="{CFAF3447-22EC-47AC-BB04-9CAEAF85B692}"/>
    <cellStyle name="Normal 4 4 2 2 2 3" xfId="343" xr:uid="{BCBD17E4-82BF-4776-ABF6-191B6D4D6E46}"/>
    <cellStyle name="Normal 4 4 2 2 3" xfId="255" xr:uid="{00000000-0005-0000-0000-000078000000}"/>
    <cellStyle name="Normal 4 4 2 2 3 2" xfId="475" xr:uid="{21F06202-49AB-4B1B-A073-7F0BA5FEC621}"/>
    <cellStyle name="Normal 4 4 2 2 4" xfId="167" xr:uid="{00000000-0005-0000-0000-000079000000}"/>
    <cellStyle name="Normal 4 4 2 2 4 2" xfId="387" xr:uid="{7CD7F697-4F58-4356-821A-6DC91CB535CA}"/>
    <cellStyle name="Normal 4 4 2 2 5" xfId="299" xr:uid="{7BE0C1D6-F4D3-46C5-9FD0-E4C5499064D4}"/>
    <cellStyle name="Normal 4 4 2 3" xfId="101" xr:uid="{00000000-0005-0000-0000-00007A000000}"/>
    <cellStyle name="Normal 4 4 2 3 2" xfId="189" xr:uid="{00000000-0005-0000-0000-00007B000000}"/>
    <cellStyle name="Normal 4 4 2 3 2 2" xfId="409" xr:uid="{4026464C-0CFE-4417-BDEE-FB7EA7F17B73}"/>
    <cellStyle name="Normal 4 4 2 3 3" xfId="321" xr:uid="{9F66A780-E3CD-466B-892B-8CDC2ADCF4E2}"/>
    <cellStyle name="Normal 4 4 2 4" xfId="233" xr:uid="{00000000-0005-0000-0000-00007C000000}"/>
    <cellStyle name="Normal 4 4 2 4 2" xfId="453" xr:uid="{6C7234AF-D751-4988-A792-74488505C2C3}"/>
    <cellStyle name="Normal 4 4 2 5" xfId="145" xr:uid="{00000000-0005-0000-0000-00007D000000}"/>
    <cellStyle name="Normal 4 4 2 5 2" xfId="365" xr:uid="{3AD34ECD-4CF2-4CAD-857D-E2163E99136A}"/>
    <cellStyle name="Normal 4 4 2 6" xfId="277" xr:uid="{6D6CEB16-4721-4180-887D-FA21E49BC745}"/>
    <cellStyle name="Normal 4 4 3" xfId="68" xr:uid="{00000000-0005-0000-0000-00007E000000}"/>
    <cellStyle name="Normal 4 4 3 2" xfId="112" xr:uid="{00000000-0005-0000-0000-00007F000000}"/>
    <cellStyle name="Normal 4 4 3 2 2" xfId="200" xr:uid="{00000000-0005-0000-0000-000080000000}"/>
    <cellStyle name="Normal 4 4 3 2 2 2" xfId="420" xr:uid="{49EFE86E-8034-46D5-9CB1-0356A169BA39}"/>
    <cellStyle name="Normal 4 4 3 2 3" xfId="332" xr:uid="{D141C0B7-C20F-422A-9ACF-BDB7B9C259E7}"/>
    <cellStyle name="Normal 4 4 3 3" xfId="244" xr:uid="{00000000-0005-0000-0000-000081000000}"/>
    <cellStyle name="Normal 4 4 3 3 2" xfId="464" xr:uid="{DD9206FD-5EA7-47E7-A2C4-C6DD24097512}"/>
    <cellStyle name="Normal 4 4 3 4" xfId="156" xr:uid="{00000000-0005-0000-0000-000082000000}"/>
    <cellStyle name="Normal 4 4 3 4 2" xfId="376" xr:uid="{E8393519-44D6-4430-9E8F-D22C46BB79B4}"/>
    <cellStyle name="Normal 4 4 3 5" xfId="288" xr:uid="{C875D4C3-8224-4592-9B5A-A2E7C65BF818}"/>
    <cellStyle name="Normal 4 4 4" xfId="90" xr:uid="{00000000-0005-0000-0000-000083000000}"/>
    <cellStyle name="Normal 4 4 4 2" xfId="178" xr:uid="{00000000-0005-0000-0000-000084000000}"/>
    <cellStyle name="Normal 4 4 4 2 2" xfId="398" xr:uid="{8BFF18FB-0135-4762-908A-2A75B4E6C35D}"/>
    <cellStyle name="Normal 4 4 4 3" xfId="310" xr:uid="{183FE1C1-CF46-4B0D-BC98-98FF298E721B}"/>
    <cellStyle name="Normal 4 4 5" xfId="222" xr:uid="{00000000-0005-0000-0000-000085000000}"/>
    <cellStyle name="Normal 4 4 5 2" xfId="442" xr:uid="{E5ABBC44-AF03-462A-91E0-DB400FE02F50}"/>
    <cellStyle name="Normal 4 4 6" xfId="134" xr:uid="{00000000-0005-0000-0000-000086000000}"/>
    <cellStyle name="Normal 4 4 6 2" xfId="354" xr:uid="{5AE27039-A1AD-4F8B-AC45-5D3EA8D31D84}"/>
    <cellStyle name="Normal 4 4 7" xfId="266" xr:uid="{1B3F6A25-BC20-43EE-8F1E-2E028173C9BF}"/>
    <cellStyle name="Normal 4 5" xfId="52" xr:uid="{00000000-0005-0000-0000-000087000000}"/>
    <cellStyle name="Normal 4 5 2" xfId="74" xr:uid="{00000000-0005-0000-0000-000088000000}"/>
    <cellStyle name="Normal 4 5 2 2" xfId="118" xr:uid="{00000000-0005-0000-0000-000089000000}"/>
    <cellStyle name="Normal 4 5 2 2 2" xfId="206" xr:uid="{00000000-0005-0000-0000-00008A000000}"/>
    <cellStyle name="Normal 4 5 2 2 2 2" xfId="426" xr:uid="{2AD700A2-8432-447C-ACB9-202E838CC8B1}"/>
    <cellStyle name="Normal 4 5 2 2 3" xfId="338" xr:uid="{3ABD30A6-0DBC-4307-8E39-D742DFF368F2}"/>
    <cellStyle name="Normal 4 5 2 3" xfId="250" xr:uid="{00000000-0005-0000-0000-00008B000000}"/>
    <cellStyle name="Normal 4 5 2 3 2" xfId="470" xr:uid="{2F01DF1C-3D7A-4805-BA5B-AB06F82AB395}"/>
    <cellStyle name="Normal 4 5 2 4" xfId="162" xr:uid="{00000000-0005-0000-0000-00008C000000}"/>
    <cellStyle name="Normal 4 5 2 4 2" xfId="382" xr:uid="{C4C5D403-249C-4FEC-AA41-0194CC03ECC7}"/>
    <cellStyle name="Normal 4 5 2 5" xfId="294" xr:uid="{2B020E07-EBCC-4A7C-806E-2F909F39E66B}"/>
    <cellStyle name="Normal 4 5 3" xfId="96" xr:uid="{00000000-0005-0000-0000-00008D000000}"/>
    <cellStyle name="Normal 4 5 3 2" xfId="184" xr:uid="{00000000-0005-0000-0000-00008E000000}"/>
    <cellStyle name="Normal 4 5 3 2 2" xfId="404" xr:uid="{EFAAA332-23E9-4806-9F35-A4DFA1798975}"/>
    <cellStyle name="Normal 4 5 3 3" xfId="316" xr:uid="{4F73D97F-8C93-48AF-8202-5746CDF8439D}"/>
    <cellStyle name="Normal 4 5 4" xfId="228" xr:uid="{00000000-0005-0000-0000-00008F000000}"/>
    <cellStyle name="Normal 4 5 4 2" xfId="448" xr:uid="{206953AF-4F60-4120-A60F-A3C4840E8D2E}"/>
    <cellStyle name="Normal 4 5 5" xfId="140" xr:uid="{00000000-0005-0000-0000-000090000000}"/>
    <cellStyle name="Normal 4 5 5 2" xfId="360" xr:uid="{6F9DA4DD-C27C-4BD0-AF40-1DC25BD9501C}"/>
    <cellStyle name="Normal 4 5 6" xfId="272" xr:uid="{4694A75A-40FF-42FF-ACC2-B1B583BE0168}"/>
    <cellStyle name="Normal 4 6" xfId="63" xr:uid="{00000000-0005-0000-0000-000091000000}"/>
    <cellStyle name="Normal 4 6 2" xfId="107" xr:uid="{00000000-0005-0000-0000-000092000000}"/>
    <cellStyle name="Normal 4 6 2 2" xfId="195" xr:uid="{00000000-0005-0000-0000-000093000000}"/>
    <cellStyle name="Normal 4 6 2 2 2" xfId="415" xr:uid="{762A1747-FE70-4CB3-92A9-EC0E8530785A}"/>
    <cellStyle name="Normal 4 6 2 3" xfId="327" xr:uid="{68F871B2-B774-4574-8ACF-6E4B924223D9}"/>
    <cellStyle name="Normal 4 6 3" xfId="239" xr:uid="{00000000-0005-0000-0000-000094000000}"/>
    <cellStyle name="Normal 4 6 3 2" xfId="459" xr:uid="{3597AD6D-DBC5-4F19-A9BA-BF24AD4D24B9}"/>
    <cellStyle name="Normal 4 6 4" xfId="151" xr:uid="{00000000-0005-0000-0000-000095000000}"/>
    <cellStyle name="Normal 4 6 4 2" xfId="371" xr:uid="{80761525-AB45-4CE4-95BD-3F4C94A9C10F}"/>
    <cellStyle name="Normal 4 6 5" xfId="283" xr:uid="{C4B7B8EA-1B99-417D-B313-CB8EFECFF718}"/>
    <cellStyle name="Normal 4 7" xfId="85" xr:uid="{00000000-0005-0000-0000-000096000000}"/>
    <cellStyle name="Normal 4 7 2" xfId="173" xr:uid="{00000000-0005-0000-0000-000097000000}"/>
    <cellStyle name="Normal 4 7 2 2" xfId="393" xr:uid="{FD0990FC-AC73-451A-B334-FB1839A3BD75}"/>
    <cellStyle name="Normal 4 7 3" xfId="305" xr:uid="{E3C58931-4BAA-41B3-900C-C97FAAE4213C}"/>
    <cellStyle name="Normal 4 8" xfId="217" xr:uid="{00000000-0005-0000-0000-000098000000}"/>
    <cellStyle name="Normal 4 8 2" xfId="437" xr:uid="{35E40C31-5DC9-4728-87DE-E9B7820E7620}"/>
    <cellStyle name="Normal 4 9" xfId="129" xr:uid="{00000000-0005-0000-0000-000099000000}"/>
    <cellStyle name="Normal 4 9 2" xfId="349" xr:uid="{F8D4D3B3-6F7A-4E8B-B7DB-82DFC755B11D}"/>
    <cellStyle name="Normal 5" xfId="31" xr:uid="{00000000-0005-0000-0000-00009A000000}"/>
    <cellStyle name="Normal 5 2" xfId="32" xr:uid="{00000000-0005-0000-0000-00009B000000}"/>
    <cellStyle name="Normal 5 2 2" xfId="59" xr:uid="{00000000-0005-0000-0000-00009C000000}"/>
    <cellStyle name="Normal 5 2 2 2" xfId="81" xr:uid="{00000000-0005-0000-0000-00009D000000}"/>
    <cellStyle name="Normal 5 2 2 2 2" xfId="125" xr:uid="{00000000-0005-0000-0000-00009E000000}"/>
    <cellStyle name="Normal 5 2 2 2 2 2" xfId="213" xr:uid="{00000000-0005-0000-0000-00009F000000}"/>
    <cellStyle name="Normal 5 2 2 2 2 2 2" xfId="433" xr:uid="{D09A34DB-3AD7-443C-8CB5-D64852009482}"/>
    <cellStyle name="Normal 5 2 2 2 2 3" xfId="345" xr:uid="{BE525D6E-D221-4F2A-9141-139D96718E1C}"/>
    <cellStyle name="Normal 5 2 2 2 3" xfId="257" xr:uid="{00000000-0005-0000-0000-0000A0000000}"/>
    <cellStyle name="Normal 5 2 2 2 3 2" xfId="477" xr:uid="{46F59ED8-4318-4A37-9DCC-539185EDDD24}"/>
    <cellStyle name="Normal 5 2 2 2 4" xfId="169" xr:uid="{00000000-0005-0000-0000-0000A1000000}"/>
    <cellStyle name="Normal 5 2 2 2 4 2" xfId="389" xr:uid="{77475C88-F8D4-40DC-A56C-D174561E1410}"/>
    <cellStyle name="Normal 5 2 2 2 5" xfId="301" xr:uid="{6A0CC763-3B49-4A5B-ACA2-F42F798584E5}"/>
    <cellStyle name="Normal 5 2 2 3" xfId="103" xr:uid="{00000000-0005-0000-0000-0000A2000000}"/>
    <cellStyle name="Normal 5 2 2 3 2" xfId="191" xr:uid="{00000000-0005-0000-0000-0000A3000000}"/>
    <cellStyle name="Normal 5 2 2 3 2 2" xfId="411" xr:uid="{801E868A-F4BF-46E6-BF57-EA7143D916B4}"/>
    <cellStyle name="Normal 5 2 2 3 3" xfId="323" xr:uid="{26913DBA-771A-4D6D-88A7-EFA64B351074}"/>
    <cellStyle name="Normal 5 2 2 4" xfId="235" xr:uid="{00000000-0005-0000-0000-0000A4000000}"/>
    <cellStyle name="Normal 5 2 2 4 2" xfId="455" xr:uid="{C7375C2A-837D-4DB8-A293-2116FA8C8DB0}"/>
    <cellStyle name="Normal 5 2 2 5" xfId="147" xr:uid="{00000000-0005-0000-0000-0000A5000000}"/>
    <cellStyle name="Normal 5 2 2 5 2" xfId="367" xr:uid="{1B077EEF-DD37-40FF-A9BD-B0DF37C0317C}"/>
    <cellStyle name="Normal 5 2 2 6" xfId="279" xr:uid="{7CE85697-D0C8-408B-B7BA-CEE058D6A47E}"/>
    <cellStyle name="Normal 5 2 3" xfId="70" xr:uid="{00000000-0005-0000-0000-0000A6000000}"/>
    <cellStyle name="Normal 5 2 3 2" xfId="114" xr:uid="{00000000-0005-0000-0000-0000A7000000}"/>
    <cellStyle name="Normal 5 2 3 2 2" xfId="202" xr:uid="{00000000-0005-0000-0000-0000A8000000}"/>
    <cellStyle name="Normal 5 2 3 2 2 2" xfId="422" xr:uid="{B6508084-E43E-4B83-B1C1-F0DD808F0620}"/>
    <cellStyle name="Normal 5 2 3 2 3" xfId="334" xr:uid="{BA9E699E-6711-4D8D-930F-64AE78420F32}"/>
    <cellStyle name="Normal 5 2 3 3" xfId="246" xr:uid="{00000000-0005-0000-0000-0000A9000000}"/>
    <cellStyle name="Normal 5 2 3 3 2" xfId="466" xr:uid="{D23F4C8D-0B04-4978-B963-A7F730D50B49}"/>
    <cellStyle name="Normal 5 2 3 4" xfId="158" xr:uid="{00000000-0005-0000-0000-0000AA000000}"/>
    <cellStyle name="Normal 5 2 3 4 2" xfId="378" xr:uid="{DB031589-B704-4248-B86C-E49F7AAEB3FC}"/>
    <cellStyle name="Normal 5 2 3 5" xfId="290" xr:uid="{165020F2-FFFC-4DDC-B84F-A1B30264141C}"/>
    <cellStyle name="Normal 5 2 4" xfId="92" xr:uid="{00000000-0005-0000-0000-0000AB000000}"/>
    <cellStyle name="Normal 5 2 4 2" xfId="180" xr:uid="{00000000-0005-0000-0000-0000AC000000}"/>
    <cellStyle name="Normal 5 2 4 2 2" xfId="400" xr:uid="{92C726CE-6F3A-4D5C-87FD-E0BE23CF9707}"/>
    <cellStyle name="Normal 5 2 4 3" xfId="312" xr:uid="{9F36749A-6B79-4416-A3AF-E12B528FCE59}"/>
    <cellStyle name="Normal 5 2 5" xfId="224" xr:uid="{00000000-0005-0000-0000-0000AD000000}"/>
    <cellStyle name="Normal 5 2 5 2" xfId="444" xr:uid="{471490CC-2FC0-4BAD-AE01-AD7487A400F4}"/>
    <cellStyle name="Normal 5 2 6" xfId="136" xr:uid="{00000000-0005-0000-0000-0000AE000000}"/>
    <cellStyle name="Normal 5 2 6 2" xfId="356" xr:uid="{C7BC5BA8-C1DC-4356-8513-5274BDA672CD}"/>
    <cellStyle name="Normal 5 2 7" xfId="268" xr:uid="{39EE76F3-E6E0-4959-8A98-C36D212F12E5}"/>
    <cellStyle name="Normal 5 3" xfId="58" xr:uid="{00000000-0005-0000-0000-0000AF000000}"/>
    <cellStyle name="Normal 5 3 2" xfId="80" xr:uid="{00000000-0005-0000-0000-0000B0000000}"/>
    <cellStyle name="Normal 5 3 2 2" xfId="124" xr:uid="{00000000-0005-0000-0000-0000B1000000}"/>
    <cellStyle name="Normal 5 3 2 2 2" xfId="212" xr:uid="{00000000-0005-0000-0000-0000B2000000}"/>
    <cellStyle name="Normal 5 3 2 2 2 2" xfId="432" xr:uid="{685B551F-E817-49FD-B7DC-1C4A076BB65F}"/>
    <cellStyle name="Normal 5 3 2 2 3" xfId="344" xr:uid="{42C33C49-7A00-4E02-8BA7-32B935207B62}"/>
    <cellStyle name="Normal 5 3 2 3" xfId="256" xr:uid="{00000000-0005-0000-0000-0000B3000000}"/>
    <cellStyle name="Normal 5 3 2 3 2" xfId="476" xr:uid="{F45BB078-E62C-44CE-9174-4C06A4E239DB}"/>
    <cellStyle name="Normal 5 3 2 4" xfId="168" xr:uid="{00000000-0005-0000-0000-0000B4000000}"/>
    <cellStyle name="Normal 5 3 2 4 2" xfId="388" xr:uid="{C8A1069C-2E4D-49F7-8C1E-40145F803C97}"/>
    <cellStyle name="Normal 5 3 2 5" xfId="300" xr:uid="{E61500F7-73BE-4B18-B2F4-BEDA1E6794A5}"/>
    <cellStyle name="Normal 5 3 3" xfId="102" xr:uid="{00000000-0005-0000-0000-0000B5000000}"/>
    <cellStyle name="Normal 5 3 3 2" xfId="190" xr:uid="{00000000-0005-0000-0000-0000B6000000}"/>
    <cellStyle name="Normal 5 3 3 2 2" xfId="410" xr:uid="{DD8DBF08-67D3-4D87-AAE6-254DE40803A2}"/>
    <cellStyle name="Normal 5 3 3 3" xfId="322" xr:uid="{A898B9CE-D26D-4B81-8CBB-AEDB63FB0B30}"/>
    <cellStyle name="Normal 5 3 4" xfId="234" xr:uid="{00000000-0005-0000-0000-0000B7000000}"/>
    <cellStyle name="Normal 5 3 4 2" xfId="454" xr:uid="{8D5B1B14-53A3-414F-9312-D67EAB268B54}"/>
    <cellStyle name="Normal 5 3 5" xfId="146" xr:uid="{00000000-0005-0000-0000-0000B8000000}"/>
    <cellStyle name="Normal 5 3 5 2" xfId="366" xr:uid="{6882F960-B6A6-4800-8844-895334F0CEE4}"/>
    <cellStyle name="Normal 5 3 6" xfId="278" xr:uid="{C4EB4D3F-D049-404E-A38E-A1CD267F3CB7}"/>
    <cellStyle name="Normal 5 4" xfId="69" xr:uid="{00000000-0005-0000-0000-0000B9000000}"/>
    <cellStyle name="Normal 5 4 2" xfId="113" xr:uid="{00000000-0005-0000-0000-0000BA000000}"/>
    <cellStyle name="Normal 5 4 2 2" xfId="201" xr:uid="{00000000-0005-0000-0000-0000BB000000}"/>
    <cellStyle name="Normal 5 4 2 2 2" xfId="421" xr:uid="{603E64D7-29FE-48FE-B9C2-517366EB4388}"/>
    <cellStyle name="Normal 5 4 2 3" xfId="333" xr:uid="{379A897C-C7FE-4BB1-AE8E-1B2CA73DD79D}"/>
    <cellStyle name="Normal 5 4 3" xfId="245" xr:uid="{00000000-0005-0000-0000-0000BC000000}"/>
    <cellStyle name="Normal 5 4 3 2" xfId="465" xr:uid="{10F901BC-296A-4ED0-9BD1-35CA2D329797}"/>
    <cellStyle name="Normal 5 4 4" xfId="157" xr:uid="{00000000-0005-0000-0000-0000BD000000}"/>
    <cellStyle name="Normal 5 4 4 2" xfId="377" xr:uid="{0D02E217-A8AF-4408-B6A2-9C987CDCBC53}"/>
    <cellStyle name="Normal 5 4 5" xfId="289" xr:uid="{E63129FB-F1BF-4077-93C7-D875655CC8C2}"/>
    <cellStyle name="Normal 5 5" xfId="91" xr:uid="{00000000-0005-0000-0000-0000BE000000}"/>
    <cellStyle name="Normal 5 5 2" xfId="179" xr:uid="{00000000-0005-0000-0000-0000BF000000}"/>
    <cellStyle name="Normal 5 5 2 2" xfId="399" xr:uid="{938A0371-5952-4337-B478-4922F6F6C737}"/>
    <cellStyle name="Normal 5 5 3" xfId="311" xr:uid="{AB87A20D-6B1B-4B42-8306-CC8B20B44368}"/>
    <cellStyle name="Normal 5 6" xfId="223" xr:uid="{00000000-0005-0000-0000-0000C0000000}"/>
    <cellStyle name="Normal 5 6 2" xfId="443" xr:uid="{BEF7D386-A362-4282-85C2-A955E4D569D6}"/>
    <cellStyle name="Normal 5 7" xfId="135" xr:uid="{00000000-0005-0000-0000-0000C1000000}"/>
    <cellStyle name="Normal 5 7 2" xfId="355" xr:uid="{A038C798-AB46-485A-BF3C-CB64DAD4DE3B}"/>
    <cellStyle name="Normal 5 8" xfId="267" xr:uid="{43CD6DF3-3A70-4E3D-9CD3-2840A748BACD}"/>
    <cellStyle name="Normal 6" xfId="33" xr:uid="{00000000-0005-0000-0000-0000C2000000}"/>
    <cellStyle name="Normal 6 2" xfId="60" xr:uid="{00000000-0005-0000-0000-0000C3000000}"/>
    <cellStyle name="Normal 6 2 2" xfId="82" xr:uid="{00000000-0005-0000-0000-0000C4000000}"/>
    <cellStyle name="Normal 6 2 2 2" xfId="126" xr:uid="{00000000-0005-0000-0000-0000C5000000}"/>
    <cellStyle name="Normal 6 2 2 2 2" xfId="214" xr:uid="{00000000-0005-0000-0000-0000C6000000}"/>
    <cellStyle name="Normal 6 2 2 2 2 2" xfId="434" xr:uid="{5A128A83-3CF8-4262-8AFE-ED2DFF1A277C}"/>
    <cellStyle name="Normal 6 2 2 2 3" xfId="346" xr:uid="{3245F4A2-83CC-4EFB-9158-2BDF9BDFD93E}"/>
    <cellStyle name="Normal 6 2 2 3" xfId="258" xr:uid="{00000000-0005-0000-0000-0000C7000000}"/>
    <cellStyle name="Normal 6 2 2 3 2" xfId="478" xr:uid="{359E81A5-9F57-44C3-9606-FAECCA4BC777}"/>
    <cellStyle name="Normal 6 2 2 4" xfId="170" xr:uid="{00000000-0005-0000-0000-0000C8000000}"/>
    <cellStyle name="Normal 6 2 2 4 2" xfId="390" xr:uid="{EE0FD8B5-1BC4-48D8-8888-019129CECE46}"/>
    <cellStyle name="Normal 6 2 2 5" xfId="302" xr:uid="{315831AC-CBB8-45FB-8794-E4C94AB29EBC}"/>
    <cellStyle name="Normal 6 2 3" xfId="104" xr:uid="{00000000-0005-0000-0000-0000C9000000}"/>
    <cellStyle name="Normal 6 2 3 2" xfId="192" xr:uid="{00000000-0005-0000-0000-0000CA000000}"/>
    <cellStyle name="Normal 6 2 3 2 2" xfId="412" xr:uid="{9212157D-1E0C-4756-9170-E12E66B828CD}"/>
    <cellStyle name="Normal 6 2 3 3" xfId="324" xr:uid="{843168DF-D86C-4F40-8807-4CDF97C62372}"/>
    <cellStyle name="Normal 6 2 4" xfId="236" xr:uid="{00000000-0005-0000-0000-0000CB000000}"/>
    <cellStyle name="Normal 6 2 4 2" xfId="456" xr:uid="{4D166DAB-DF7E-4826-880E-CE2B210B3F9E}"/>
    <cellStyle name="Normal 6 2 5" xfId="148" xr:uid="{00000000-0005-0000-0000-0000CC000000}"/>
    <cellStyle name="Normal 6 2 5 2" xfId="368" xr:uid="{FB4A3FA0-FE8D-4C0A-9C5E-ACDBBC8AFF7B}"/>
    <cellStyle name="Normal 6 2 6" xfId="280" xr:uid="{344E9678-3F88-4097-8C69-E370568FEAD4}"/>
    <cellStyle name="Normal 6 3" xfId="71" xr:uid="{00000000-0005-0000-0000-0000CD000000}"/>
    <cellStyle name="Normal 6 3 2" xfId="115" xr:uid="{00000000-0005-0000-0000-0000CE000000}"/>
    <cellStyle name="Normal 6 3 2 2" xfId="203" xr:uid="{00000000-0005-0000-0000-0000CF000000}"/>
    <cellStyle name="Normal 6 3 2 2 2" xfId="423" xr:uid="{863E70B7-4ACF-47F3-89E2-209BDEF68D38}"/>
    <cellStyle name="Normal 6 3 2 3" xfId="335" xr:uid="{0C9849F9-25B0-487B-B859-B0D5CFC40176}"/>
    <cellStyle name="Normal 6 3 3" xfId="247" xr:uid="{00000000-0005-0000-0000-0000D0000000}"/>
    <cellStyle name="Normal 6 3 3 2" xfId="467" xr:uid="{06465512-D1BF-4059-B7B5-071A2134AA94}"/>
    <cellStyle name="Normal 6 3 4" xfId="159" xr:uid="{00000000-0005-0000-0000-0000D1000000}"/>
    <cellStyle name="Normal 6 3 4 2" xfId="379" xr:uid="{09F7DD76-2E7F-49EA-899E-279E5B9B8B0F}"/>
    <cellStyle name="Normal 6 3 5" xfId="291" xr:uid="{C5D3C25E-4DC4-47A9-AED4-DF4FED5A10FD}"/>
    <cellStyle name="Normal 6 4" xfId="93" xr:uid="{00000000-0005-0000-0000-0000D2000000}"/>
    <cellStyle name="Normal 6 4 2" xfId="181" xr:uid="{00000000-0005-0000-0000-0000D3000000}"/>
    <cellStyle name="Normal 6 4 2 2" xfId="401" xr:uid="{BB2D327A-95AF-43DB-A45C-8539F02D54FD}"/>
    <cellStyle name="Normal 6 4 3" xfId="313" xr:uid="{8F2FC80E-37F3-40FB-9686-6F37B1CBD3ED}"/>
    <cellStyle name="Normal 6 5" xfId="225" xr:uid="{00000000-0005-0000-0000-0000D4000000}"/>
    <cellStyle name="Normal 6 5 2" xfId="445" xr:uid="{DF529902-04EF-44F1-BAE1-1BE14904D448}"/>
    <cellStyle name="Normal 6 6" xfId="137" xr:uid="{00000000-0005-0000-0000-0000D5000000}"/>
    <cellStyle name="Normal 6 6 2" xfId="357" xr:uid="{59AD6B9C-FDF7-46A6-9889-CE6F3960A2AB}"/>
    <cellStyle name="Normal 6 7" xfId="269" xr:uid="{7053A5AE-0CE6-4F33-AA8A-E9AE624D2432}"/>
    <cellStyle name="Normal 7" xfId="34" xr:uid="{00000000-0005-0000-0000-0000D6000000}"/>
    <cellStyle name="Normal 8" xfId="49" xr:uid="{00000000-0005-0000-0000-0000D7000000}"/>
    <cellStyle name="Normal 8 2" xfId="61" xr:uid="{00000000-0005-0000-0000-0000D8000000}"/>
    <cellStyle name="Normal 8 2 2" xfId="83" xr:uid="{00000000-0005-0000-0000-0000D9000000}"/>
    <cellStyle name="Normal 8 2 2 2" xfId="127" xr:uid="{00000000-0005-0000-0000-0000DA000000}"/>
    <cellStyle name="Normal 8 2 2 2 2" xfId="215" xr:uid="{00000000-0005-0000-0000-0000DB000000}"/>
    <cellStyle name="Normal 8 2 2 2 2 2" xfId="435" xr:uid="{2D1380DD-F37C-4A26-8B8C-5F9A19CAE48E}"/>
    <cellStyle name="Normal 8 2 2 2 3" xfId="347" xr:uid="{9CE5C254-70DE-42C7-AD23-AC758ACCFCD1}"/>
    <cellStyle name="Normal 8 2 2 3" xfId="259" xr:uid="{00000000-0005-0000-0000-0000DC000000}"/>
    <cellStyle name="Normal 8 2 2 3 2" xfId="479" xr:uid="{A4FBCCF0-016E-45B1-83BE-A8895EAE91E8}"/>
    <cellStyle name="Normal 8 2 2 4" xfId="171" xr:uid="{00000000-0005-0000-0000-0000DD000000}"/>
    <cellStyle name="Normal 8 2 2 4 2" xfId="391" xr:uid="{C9D2375B-84DC-4E37-8A81-A004A6A6DEE6}"/>
    <cellStyle name="Normal 8 2 2 5" xfId="303" xr:uid="{290BF388-A763-4F4D-BA35-034AF92772D7}"/>
    <cellStyle name="Normal 8 2 3" xfId="105" xr:uid="{00000000-0005-0000-0000-0000DE000000}"/>
    <cellStyle name="Normal 8 2 3 2" xfId="193" xr:uid="{00000000-0005-0000-0000-0000DF000000}"/>
    <cellStyle name="Normal 8 2 3 2 2" xfId="413" xr:uid="{E547119D-25F8-44D8-ACD5-B2A5C411166E}"/>
    <cellStyle name="Normal 8 2 3 3" xfId="325" xr:uid="{E949EAC8-D43E-425D-991B-526F34C10548}"/>
    <cellStyle name="Normal 8 2 4" xfId="237" xr:uid="{00000000-0005-0000-0000-0000E0000000}"/>
    <cellStyle name="Normal 8 2 4 2" xfId="457" xr:uid="{A0529B33-CAFC-4FFB-8225-84E696EE8A8E}"/>
    <cellStyle name="Normal 8 2 5" xfId="149" xr:uid="{00000000-0005-0000-0000-0000E1000000}"/>
    <cellStyle name="Normal 8 2 5 2" xfId="369" xr:uid="{9EDF4589-837E-4B3C-AA30-7EC5B8A2150A}"/>
    <cellStyle name="Normal 8 2 6" xfId="281" xr:uid="{B2C6A454-0C0C-4F41-8E66-939ADDD529C4}"/>
    <cellStyle name="Normal 8 3" xfId="72" xr:uid="{00000000-0005-0000-0000-0000E2000000}"/>
    <cellStyle name="Normal 8 3 2" xfId="116" xr:uid="{00000000-0005-0000-0000-0000E3000000}"/>
    <cellStyle name="Normal 8 3 2 2" xfId="204" xr:uid="{00000000-0005-0000-0000-0000E4000000}"/>
    <cellStyle name="Normal 8 3 2 2 2" xfId="424" xr:uid="{1BB0FD27-7E45-4B02-84A4-61444A265564}"/>
    <cellStyle name="Normal 8 3 2 3" xfId="336" xr:uid="{AD4AA3EA-7DA0-40E7-B33D-03C5C67E3B88}"/>
    <cellStyle name="Normal 8 3 3" xfId="248" xr:uid="{00000000-0005-0000-0000-0000E5000000}"/>
    <cellStyle name="Normal 8 3 3 2" xfId="468" xr:uid="{CCACD8B7-8ED0-4A15-9075-6E43171B3A35}"/>
    <cellStyle name="Normal 8 3 4" xfId="160" xr:uid="{00000000-0005-0000-0000-0000E6000000}"/>
    <cellStyle name="Normal 8 3 4 2" xfId="380" xr:uid="{9A558F1F-1FCE-444F-82AB-03D82ADDD8A7}"/>
    <cellStyle name="Normal 8 3 5" xfId="292" xr:uid="{567DC3E2-5E8C-46FF-BC48-69913D53D55C}"/>
    <cellStyle name="Normal 8 4" xfId="94" xr:uid="{00000000-0005-0000-0000-0000E7000000}"/>
    <cellStyle name="Normal 8 4 2" xfId="182" xr:uid="{00000000-0005-0000-0000-0000E8000000}"/>
    <cellStyle name="Normal 8 4 2 2" xfId="402" xr:uid="{D5643E53-232E-44FC-83FE-14478EC15002}"/>
    <cellStyle name="Normal 8 4 3" xfId="314" xr:uid="{8E969CD7-72B2-486E-96E9-E0E2E16A3F96}"/>
    <cellStyle name="Normal 8 5" xfId="226" xr:uid="{00000000-0005-0000-0000-0000E9000000}"/>
    <cellStyle name="Normal 8 5 2" xfId="446" xr:uid="{3D222C4B-2865-4501-971D-55AD9DB32456}"/>
    <cellStyle name="Normal 8 6" xfId="138" xr:uid="{00000000-0005-0000-0000-0000EA000000}"/>
    <cellStyle name="Normal 8 6 2" xfId="358" xr:uid="{7AF03B2E-BE68-47E7-92C0-D2DD58C1673D}"/>
    <cellStyle name="Normal 8 7" xfId="270" xr:uid="{B71AA45A-5A68-4F1C-AFE7-0A55935575EF}"/>
    <cellStyle name="Normal_Att HE-14-Cash" xfId="8" xr:uid="{00000000-0005-0000-0000-0000EB000000}"/>
    <cellStyle name="Normal_Att_E" xfId="16" xr:uid="{00000000-0005-0000-0000-0000EC000000}"/>
    <cellStyle name="Normal_Att9" xfId="15" xr:uid="{00000000-0005-0000-0000-0000ED000000}"/>
    <cellStyle name="Normal_Book2" xfId="9" xr:uid="{00000000-0005-0000-0000-0000EE000000}"/>
    <cellStyle name="Normal_Certification tab (version 2) 2" xfId="18" xr:uid="{00000000-0005-0000-0000-0000EF000000}"/>
    <cellStyle name="Normal_Receivables" xfId="10" xr:uid="{00000000-0005-0000-0000-0000F0000000}"/>
    <cellStyle name="Normal_Sheet1" xfId="11" xr:uid="{00000000-0005-0000-0000-0000F1000000}"/>
    <cellStyle name="Normal_Sheet2" xfId="12" xr:uid="{00000000-0005-0000-0000-0000F2000000}"/>
    <cellStyle name="Normal_VLOOKUP" xfId="50" xr:uid="{00000000-0005-0000-0000-0000F3000000}"/>
    <cellStyle name="Number0DecimalStyle" xfId="35" xr:uid="{00000000-0005-0000-0000-0000F4000000}"/>
    <cellStyle name="Number10DecimalStyle" xfId="36" xr:uid="{00000000-0005-0000-0000-0000F5000000}"/>
    <cellStyle name="Number1DecimalStyle" xfId="37" xr:uid="{00000000-0005-0000-0000-0000F6000000}"/>
    <cellStyle name="Number2DecimalStyle" xfId="38" xr:uid="{00000000-0005-0000-0000-0000F7000000}"/>
    <cellStyle name="Number3DecimalStyle" xfId="39" xr:uid="{00000000-0005-0000-0000-0000F8000000}"/>
    <cellStyle name="Number4DecimalStyle" xfId="40" xr:uid="{00000000-0005-0000-0000-0000F9000000}"/>
    <cellStyle name="Number5DecimalStyle" xfId="41" xr:uid="{00000000-0005-0000-0000-0000FA000000}"/>
    <cellStyle name="Number6DecimalStyle" xfId="42" xr:uid="{00000000-0005-0000-0000-0000FB000000}"/>
    <cellStyle name="Number7DecimalStyle" xfId="43" xr:uid="{00000000-0005-0000-0000-0000FC000000}"/>
    <cellStyle name="Number8DecimalStyle" xfId="44" xr:uid="{00000000-0005-0000-0000-0000FD000000}"/>
    <cellStyle name="Number9DecimalStyle" xfId="45" xr:uid="{00000000-0005-0000-0000-0000FE000000}"/>
    <cellStyle name="Percent 2" xfId="46" xr:uid="{00000000-0005-0000-0000-0000FF000000}"/>
    <cellStyle name="Style 1" xfId="13" xr:uid="{00000000-0005-0000-0000-000000010000}"/>
    <cellStyle name="TextStyle" xfId="47" xr:uid="{00000000-0005-0000-0000-000001010000}"/>
    <cellStyle name="Total" xfId="14" builtinId="25" customBuiltin="1"/>
    <cellStyle name="Total 2" xfId="48" xr:uid="{00000000-0005-0000-0000-000003010000}"/>
  </cellStyles>
  <dxfs count="28">
    <dxf>
      <font>
        <b/>
        <i val="0"/>
        <color rgb="FFFF0000"/>
      </font>
    </dxf>
    <dxf>
      <font>
        <b/>
        <i val="0"/>
        <color rgb="FFFF0000"/>
      </font>
    </dxf>
    <dxf>
      <font>
        <b/>
        <i val="0"/>
        <color rgb="FFFF0000"/>
      </font>
    </dxf>
    <dxf>
      <font>
        <b/>
        <i val="0"/>
        <color rgb="FFFF0000"/>
      </font>
    </dxf>
    <dxf>
      <font>
        <b/>
        <i val="0"/>
        <color rgb="FFFF0000"/>
      </font>
    </dxf>
    <dxf>
      <font>
        <color rgb="FFFF0000"/>
      </font>
    </dxf>
    <dxf>
      <font>
        <b/>
        <i val="0"/>
        <color rgb="FFFF0000"/>
      </font>
    </dxf>
    <dxf>
      <font>
        <b/>
        <i val="0"/>
        <color rgb="FFFF0000"/>
      </font>
    </dxf>
    <dxf>
      <font>
        <b/>
        <i val="0"/>
        <color rgb="FFFF0000"/>
      </font>
    </dxf>
    <dxf>
      <font>
        <b/>
        <i val="0"/>
        <color rgb="FFFF0000"/>
      </font>
    </dxf>
    <dxf>
      <font>
        <b/>
        <i val="0"/>
        <color rgb="FFFF0000"/>
      </font>
    </dxf>
    <dxf>
      <font>
        <color rgb="FFFF0000"/>
      </font>
    </dxf>
    <dxf>
      <font>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1" defaultTableStyle="TableStyleMedium9" defaultPivotStyle="PivotStyleLight16">
    <tableStyle name="Invisible" pivot="0" table="0" count="0" xr9:uid="{F4113AD2-7636-490F-9F70-05A5CD87321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9525</xdr:colOff>
          <xdr:row>20</xdr:row>
          <xdr:rowOff>19050</xdr:rowOff>
        </xdr:from>
        <xdr:to>
          <xdr:col>10</xdr:col>
          <xdr:colOff>314325</xdr:colOff>
          <xdr:row>21</xdr:row>
          <xdr:rowOff>38100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23</xdr:row>
          <xdr:rowOff>19050</xdr:rowOff>
        </xdr:from>
        <xdr:to>
          <xdr:col>10</xdr:col>
          <xdr:colOff>314325</xdr:colOff>
          <xdr:row>23</xdr:row>
          <xdr:rowOff>276225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26</xdr:row>
          <xdr:rowOff>19050</xdr:rowOff>
        </xdr:from>
        <xdr:to>
          <xdr:col>10</xdr:col>
          <xdr:colOff>314325</xdr:colOff>
          <xdr:row>27</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29</xdr:row>
          <xdr:rowOff>19050</xdr:rowOff>
        </xdr:from>
        <xdr:to>
          <xdr:col>10</xdr:col>
          <xdr:colOff>314325</xdr:colOff>
          <xdr:row>30</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46</xdr:row>
          <xdr:rowOff>19050</xdr:rowOff>
        </xdr:from>
        <xdr:to>
          <xdr:col>10</xdr:col>
          <xdr:colOff>314325</xdr:colOff>
          <xdr:row>46</xdr:row>
          <xdr:rowOff>276225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49</xdr:row>
          <xdr:rowOff>19050</xdr:rowOff>
        </xdr:from>
        <xdr:to>
          <xdr:col>10</xdr:col>
          <xdr:colOff>314325</xdr:colOff>
          <xdr:row>50</xdr:row>
          <xdr:rowOff>19050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52</xdr:row>
          <xdr:rowOff>19050</xdr:rowOff>
        </xdr:from>
        <xdr:to>
          <xdr:col>10</xdr:col>
          <xdr:colOff>314325</xdr:colOff>
          <xdr:row>52</xdr:row>
          <xdr:rowOff>276225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55</xdr:row>
          <xdr:rowOff>19050</xdr:rowOff>
        </xdr:from>
        <xdr:to>
          <xdr:col>10</xdr:col>
          <xdr:colOff>314325</xdr:colOff>
          <xdr:row>55</xdr:row>
          <xdr:rowOff>276225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32</xdr:row>
          <xdr:rowOff>19050</xdr:rowOff>
        </xdr:from>
        <xdr:to>
          <xdr:col>10</xdr:col>
          <xdr:colOff>314325</xdr:colOff>
          <xdr:row>33</xdr:row>
          <xdr:rowOff>47625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35</xdr:row>
          <xdr:rowOff>19050</xdr:rowOff>
        </xdr:from>
        <xdr:to>
          <xdr:col>10</xdr:col>
          <xdr:colOff>314325</xdr:colOff>
          <xdr:row>36</xdr:row>
          <xdr:rowOff>28575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38</xdr:row>
          <xdr:rowOff>19050</xdr:rowOff>
        </xdr:from>
        <xdr:to>
          <xdr:col>10</xdr:col>
          <xdr:colOff>314325</xdr:colOff>
          <xdr:row>39</xdr:row>
          <xdr:rowOff>19050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41</xdr:row>
          <xdr:rowOff>19050</xdr:rowOff>
        </xdr:from>
        <xdr:to>
          <xdr:col>10</xdr:col>
          <xdr:colOff>314325</xdr:colOff>
          <xdr:row>42</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58</xdr:row>
          <xdr:rowOff>19050</xdr:rowOff>
        </xdr:from>
        <xdr:to>
          <xdr:col>10</xdr:col>
          <xdr:colOff>314325</xdr:colOff>
          <xdr:row>58</xdr:row>
          <xdr:rowOff>276225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61</xdr:row>
          <xdr:rowOff>19050</xdr:rowOff>
        </xdr:from>
        <xdr:to>
          <xdr:col>10</xdr:col>
          <xdr:colOff>314325</xdr:colOff>
          <xdr:row>61</xdr:row>
          <xdr:rowOff>276225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2"/>
  <sheetViews>
    <sheetView showGridLines="0" tabSelected="1" zoomScale="110" zoomScaleNormal="110" workbookViewId="0"/>
  </sheetViews>
  <sheetFormatPr defaultColWidth="9.140625" defaultRowHeight="12.75"/>
  <cols>
    <col min="1" max="1" width="17.5703125" customWidth="1"/>
    <col min="2" max="2" width="11.140625" customWidth="1"/>
    <col min="3" max="3" width="59" customWidth="1"/>
  </cols>
  <sheetData>
    <row r="1" spans="1:14" ht="24">
      <c r="A1" s="17" t="s">
        <v>65</v>
      </c>
      <c r="B1" s="134"/>
      <c r="C1" s="135"/>
    </row>
    <row r="2" spans="1:14" s="13" customFormat="1" ht="35.25" customHeight="1">
      <c r="A2" s="17" t="s">
        <v>22</v>
      </c>
      <c r="B2" s="139" t="e">
        <f>VLOOKUP(B1,'Lookup - HEI #-acronyn'!$A$2:$B$28,2,FALSE)</f>
        <v>#N/A</v>
      </c>
      <c r="C2" s="140"/>
      <c r="D2" s="61"/>
      <c r="E2" s="24"/>
      <c r="F2" s="24"/>
      <c r="G2" s="11"/>
      <c r="H2"/>
      <c r="I2" s="12"/>
    </row>
    <row r="3" spans="1:14" s="13" customFormat="1" ht="24">
      <c r="A3" s="17" t="s">
        <v>11</v>
      </c>
      <c r="B3" s="134"/>
      <c r="C3" s="135"/>
      <c r="D3" s="24"/>
      <c r="E3" s="24"/>
      <c r="F3" s="24"/>
      <c r="G3" s="11"/>
      <c r="H3"/>
      <c r="I3" s="12"/>
    </row>
    <row r="4" spans="1:14" s="13" customFormat="1" ht="24">
      <c r="A4" s="17" t="s">
        <v>12</v>
      </c>
      <c r="B4" s="134"/>
      <c r="C4" s="135"/>
      <c r="D4" s="24"/>
      <c r="E4" s="24"/>
      <c r="F4" s="24"/>
      <c r="G4" s="11"/>
      <c r="H4"/>
      <c r="I4" s="11"/>
    </row>
    <row r="5" spans="1:14" s="13" customFormat="1" ht="24">
      <c r="A5" s="18" t="s">
        <v>21</v>
      </c>
      <c r="B5" s="141"/>
      <c r="C5" s="142"/>
      <c r="D5" s="24"/>
      <c r="E5" s="24"/>
      <c r="F5" s="24"/>
      <c r="G5" s="11"/>
      <c r="H5"/>
      <c r="I5" s="11"/>
    </row>
    <row r="6" spans="1:14" s="13" customFormat="1">
      <c r="A6" s="19" t="s">
        <v>13</v>
      </c>
      <c r="B6" s="143"/>
      <c r="C6" s="144"/>
      <c r="D6" s="25"/>
      <c r="E6" s="25"/>
      <c r="F6" s="25"/>
      <c r="G6" s="11"/>
      <c r="H6"/>
      <c r="I6" s="11"/>
    </row>
    <row r="7" spans="1:14" s="13" customFormat="1">
      <c r="A7" s="14" t="s">
        <v>45</v>
      </c>
      <c r="E7" s="15"/>
      <c r="F7" s="15"/>
      <c r="G7" s="16"/>
      <c r="H7"/>
      <c r="I7" s="16"/>
    </row>
    <row r="8" spans="1:14" s="11" customFormat="1">
      <c r="A8" s="14" t="s">
        <v>154</v>
      </c>
      <c r="H8"/>
    </row>
    <row r="9" spans="1:14" ht="48" customHeight="1">
      <c r="A9" s="136" t="s">
        <v>123</v>
      </c>
      <c r="B9" s="137"/>
      <c r="C9" s="138"/>
      <c r="D9" s="59"/>
    </row>
    <row r="11" spans="1:14" ht="12.75" customHeight="1">
      <c r="A11" s="112" t="s">
        <v>19</v>
      </c>
      <c r="B11" s="113"/>
      <c r="C11" s="113"/>
      <c r="D11" s="26"/>
      <c r="E11" s="26"/>
      <c r="F11" s="26"/>
      <c r="G11" s="26"/>
      <c r="H11" s="26"/>
      <c r="I11" s="26"/>
      <c r="J11" s="26"/>
      <c r="K11" s="26"/>
      <c r="L11" s="26"/>
      <c r="M11" s="26"/>
      <c r="N11" s="26"/>
    </row>
    <row r="12" spans="1:14" ht="170.25" customHeight="1">
      <c r="A12" s="114" t="s">
        <v>174</v>
      </c>
      <c r="B12" s="115"/>
      <c r="C12" s="116"/>
      <c r="D12" s="1"/>
      <c r="E12" s="1"/>
      <c r="F12" s="1"/>
      <c r="G12" s="1"/>
      <c r="H12" s="1"/>
      <c r="I12" s="1"/>
      <c r="J12" s="1"/>
      <c r="K12" s="1"/>
      <c r="L12" s="1"/>
      <c r="M12" s="1"/>
      <c r="N12" s="1"/>
    </row>
    <row r="13" spans="1:14" ht="45.75" customHeight="1">
      <c r="A13" s="118" t="s">
        <v>155</v>
      </c>
      <c r="B13" s="119"/>
      <c r="C13" s="120"/>
      <c r="D13" s="1"/>
      <c r="E13" s="1"/>
      <c r="F13" s="1"/>
      <c r="G13" s="1"/>
      <c r="H13" s="1"/>
      <c r="I13" s="1"/>
      <c r="J13" s="1"/>
      <c r="K13" s="1"/>
      <c r="L13" s="1"/>
      <c r="M13" s="1"/>
      <c r="N13" s="1"/>
    </row>
    <row r="14" spans="1:14">
      <c r="A14" s="121"/>
      <c r="B14" s="122"/>
      <c r="C14" s="97" t="s">
        <v>20</v>
      </c>
    </row>
    <row r="15" spans="1:14" ht="30" customHeight="1">
      <c r="A15" s="96" t="s">
        <v>0</v>
      </c>
      <c r="B15" s="27" t="s">
        <v>44</v>
      </c>
      <c r="C15" s="60" t="s">
        <v>135</v>
      </c>
    </row>
    <row r="16" spans="1:14" ht="25.5">
      <c r="A16" s="96" t="s">
        <v>0</v>
      </c>
      <c r="B16" s="27" t="s">
        <v>44</v>
      </c>
      <c r="C16" s="60" t="s">
        <v>175</v>
      </c>
    </row>
    <row r="17" spans="1:14" ht="25.5">
      <c r="A17" s="96" t="s">
        <v>0</v>
      </c>
      <c r="B17" s="27" t="s">
        <v>44</v>
      </c>
      <c r="C17" s="60" t="s">
        <v>176</v>
      </c>
    </row>
    <row r="18" spans="1:14" ht="48" customHeight="1">
      <c r="A18" s="96" t="s">
        <v>0</v>
      </c>
      <c r="B18" s="27" t="s">
        <v>44</v>
      </c>
      <c r="C18" s="60" t="s">
        <v>40</v>
      </c>
    </row>
    <row r="19" spans="1:14">
      <c r="A19" s="128" t="s">
        <v>156</v>
      </c>
      <c r="B19" s="129"/>
      <c r="C19" s="130"/>
    </row>
    <row r="20" spans="1:14" ht="38.25" customHeight="1">
      <c r="A20" s="117" t="s">
        <v>38</v>
      </c>
      <c r="B20" s="117"/>
      <c r="C20" s="29" t="str">
        <f>IF(OR(B15="yes",B16="yes",B17="yes",B18="yes"),"Answer Required","N/A")</f>
        <v>N/A</v>
      </c>
      <c r="D20" s="1"/>
      <c r="E20" s="1"/>
      <c r="F20" s="1"/>
      <c r="G20" s="1"/>
      <c r="H20" s="1"/>
      <c r="I20" s="1"/>
      <c r="J20" s="1"/>
      <c r="K20" s="1"/>
      <c r="L20" s="1"/>
      <c r="M20" s="1"/>
      <c r="N20" s="1"/>
    </row>
    <row r="21" spans="1:14" ht="35.25" customHeight="1">
      <c r="A21" s="117" t="s">
        <v>10</v>
      </c>
      <c r="B21" s="117"/>
      <c r="C21" s="29" t="str">
        <f>IF(OR(B15="yes",B16="yes",B17="yes",B18="yes"),"Answer Required","N/A")</f>
        <v>N/A</v>
      </c>
      <c r="D21" s="1"/>
      <c r="E21" s="1"/>
      <c r="F21" s="1"/>
      <c r="G21" s="1"/>
      <c r="H21" s="1"/>
      <c r="I21" s="1"/>
      <c r="J21" s="1"/>
      <c r="K21" s="1"/>
      <c r="L21" s="1"/>
      <c r="M21" s="1"/>
      <c r="N21" s="1"/>
    </row>
    <row r="22" spans="1:14" ht="46.5" customHeight="1">
      <c r="A22" s="117" t="s">
        <v>157</v>
      </c>
      <c r="B22" s="117"/>
      <c r="C22" s="29" t="str">
        <f>IF(OR(B15="yes",B16="yes",B17="yes",B18="yes"),"Answer Required","N/A")</f>
        <v>N/A</v>
      </c>
      <c r="D22" s="1"/>
      <c r="E22" s="1"/>
      <c r="F22" s="1"/>
      <c r="G22" s="1"/>
      <c r="H22" s="1"/>
      <c r="I22" s="1"/>
      <c r="J22" s="1"/>
      <c r="K22" s="1"/>
      <c r="L22" s="1"/>
      <c r="M22" s="1"/>
      <c r="N22" s="1"/>
    </row>
    <row r="23" spans="1:14" ht="60" customHeight="1">
      <c r="A23" s="117" t="s">
        <v>158</v>
      </c>
      <c r="B23" s="117"/>
      <c r="C23" s="29" t="str">
        <f>IF(OR(B15="yes",B16="yes",B17="yes",B18="yes"),"Answer Required","N/A")</f>
        <v>N/A</v>
      </c>
      <c r="D23" s="1"/>
      <c r="E23" s="1"/>
      <c r="F23" s="1"/>
      <c r="G23" s="1"/>
      <c r="H23" s="1"/>
      <c r="I23" s="1"/>
      <c r="J23" s="1"/>
      <c r="K23" s="1"/>
      <c r="L23" s="1"/>
      <c r="M23" s="1"/>
      <c r="N23" s="1"/>
    </row>
    <row r="24" spans="1:14" ht="40.5" customHeight="1">
      <c r="A24" s="117" t="s">
        <v>159</v>
      </c>
      <c r="B24" s="117"/>
      <c r="C24" s="29" t="str">
        <f>IF(OR(B15="yes",B16="yes",B17="yes",B18="yes"),"Answer Required","N/A")</f>
        <v>N/A</v>
      </c>
      <c r="D24" s="1"/>
      <c r="E24" s="1"/>
      <c r="F24" s="1"/>
      <c r="G24" s="1"/>
      <c r="H24" s="1"/>
      <c r="I24" s="1"/>
      <c r="J24" s="1"/>
      <c r="K24" s="1"/>
      <c r="L24" s="1"/>
      <c r="M24" s="1"/>
      <c r="N24" s="1"/>
    </row>
    <row r="25" spans="1:14" ht="58.5" customHeight="1">
      <c r="A25" s="117" t="s">
        <v>160</v>
      </c>
      <c r="B25" s="117"/>
      <c r="C25" s="29" t="str">
        <f>IF(OR(B15="yes",B16="yes",B17="yes",B18="yes"),"Answer Required","N/A")</f>
        <v>N/A</v>
      </c>
      <c r="D25" s="1"/>
      <c r="E25" s="1"/>
      <c r="F25" s="1"/>
      <c r="G25" s="1"/>
      <c r="H25" s="1"/>
      <c r="I25" s="1"/>
      <c r="J25" s="1"/>
      <c r="K25" s="1"/>
      <c r="L25" s="1"/>
      <c r="M25" s="1"/>
      <c r="N25" s="1"/>
    </row>
    <row r="26" spans="1:14" ht="115.5" customHeight="1">
      <c r="A26" s="117" t="s">
        <v>177</v>
      </c>
      <c r="B26" s="117"/>
      <c r="C26" s="29" t="str">
        <f>IF(OR(B15="yes",B16="yes",B17="yes",B18="yes"),"Answer Required","N/A")</f>
        <v>N/A</v>
      </c>
      <c r="D26" s="1"/>
      <c r="E26" s="1"/>
      <c r="F26" s="1"/>
      <c r="G26" s="1"/>
      <c r="H26" s="1"/>
      <c r="I26" s="1"/>
      <c r="J26" s="1"/>
      <c r="K26" s="1"/>
      <c r="L26" s="1"/>
      <c r="M26" s="1"/>
      <c r="N26" s="1"/>
    </row>
    <row r="27" spans="1:14" ht="72.75" customHeight="1">
      <c r="A27" s="4" t="s">
        <v>0</v>
      </c>
      <c r="B27" s="27" t="s">
        <v>44</v>
      </c>
      <c r="C27" s="5" t="s">
        <v>161</v>
      </c>
      <c r="D27" s="1"/>
      <c r="E27" s="1"/>
      <c r="F27" s="1"/>
      <c r="G27" s="1"/>
      <c r="H27" s="1"/>
      <c r="I27" s="1"/>
      <c r="J27" s="1"/>
      <c r="K27" s="1"/>
      <c r="L27" s="1"/>
      <c r="M27" s="1"/>
      <c r="N27" s="1"/>
    </row>
    <row r="28" spans="1:14" ht="72.75" customHeight="1">
      <c r="A28" s="111" t="str">
        <f>IF(B27="yes","Answer Required","N/A")</f>
        <v>N/A</v>
      </c>
      <c r="B28" s="111"/>
      <c r="C28" s="111"/>
      <c r="D28" s="1"/>
      <c r="E28" s="1"/>
      <c r="F28" s="1"/>
      <c r="G28" s="1"/>
      <c r="H28" s="1"/>
      <c r="I28" s="1"/>
      <c r="J28" s="1"/>
      <c r="K28" s="1"/>
      <c r="L28" s="1"/>
      <c r="M28" s="1"/>
      <c r="N28" s="1"/>
    </row>
    <row r="29" spans="1:14" ht="78" hidden="1" customHeight="1">
      <c r="A29" s="10" t="s">
        <v>14</v>
      </c>
      <c r="B29" s="63" t="str">
        <f>IF(B27="Yes","Answer Required","N/A")</f>
        <v>N/A</v>
      </c>
      <c r="C29" s="6" t="s">
        <v>129</v>
      </c>
      <c r="D29" s="1"/>
      <c r="E29" s="1"/>
      <c r="F29" s="1"/>
      <c r="G29" s="1"/>
      <c r="H29" s="1"/>
      <c r="I29" s="1"/>
      <c r="J29" s="1"/>
      <c r="K29" s="1"/>
      <c r="L29" s="1"/>
      <c r="M29" s="1"/>
      <c r="N29" s="1"/>
    </row>
    <row r="30" spans="1:14" ht="52.5" hidden="1" customHeight="1">
      <c r="A30" s="111" t="str">
        <f>IF(B29="no","Answer Required","N/A")</f>
        <v>N/A</v>
      </c>
      <c r="B30" s="111"/>
      <c r="C30" s="111"/>
      <c r="D30" s="1"/>
      <c r="E30" s="1"/>
      <c r="F30" s="1"/>
      <c r="G30" s="1"/>
      <c r="H30" s="1"/>
      <c r="I30" s="1"/>
      <c r="J30" s="1"/>
      <c r="K30" s="1"/>
      <c r="L30" s="1"/>
      <c r="M30" s="1"/>
      <c r="N30" s="1"/>
    </row>
    <row r="31" spans="1:14" ht="72.75" hidden="1" customHeight="1">
      <c r="A31" s="4" t="s">
        <v>0</v>
      </c>
      <c r="B31" s="27" t="s">
        <v>44</v>
      </c>
      <c r="C31" s="5" t="s">
        <v>130</v>
      </c>
      <c r="D31" s="1"/>
      <c r="E31" s="1"/>
      <c r="F31" s="1"/>
      <c r="G31" s="1"/>
      <c r="H31" s="1"/>
      <c r="I31" s="1"/>
      <c r="J31" s="1"/>
      <c r="K31" s="1"/>
      <c r="L31" s="1"/>
      <c r="M31" s="1"/>
      <c r="N31" s="1"/>
    </row>
    <row r="32" spans="1:14" ht="72.75" hidden="1" customHeight="1">
      <c r="A32" s="111" t="str">
        <f>IF(B31="yes","Answer Required","N/A")</f>
        <v>N/A</v>
      </c>
      <c r="B32" s="111"/>
      <c r="C32" s="111"/>
      <c r="D32" s="1"/>
      <c r="E32" s="1"/>
      <c r="F32" s="1"/>
      <c r="G32" s="1"/>
      <c r="H32" s="1"/>
      <c r="I32" s="1"/>
      <c r="J32" s="1"/>
      <c r="K32" s="1"/>
      <c r="L32" s="1"/>
      <c r="M32" s="1"/>
      <c r="N32" s="1"/>
    </row>
    <row r="33" spans="1:14" ht="72.75" hidden="1" customHeight="1">
      <c r="A33" s="96" t="s">
        <v>0</v>
      </c>
      <c r="B33" s="27" t="s">
        <v>44</v>
      </c>
      <c r="C33" s="3" t="s">
        <v>131</v>
      </c>
      <c r="D33" s="1"/>
      <c r="E33" s="1"/>
      <c r="F33" s="1"/>
      <c r="G33" s="1"/>
      <c r="H33" s="1"/>
      <c r="I33" s="1"/>
      <c r="J33" s="1"/>
      <c r="K33" s="1"/>
      <c r="L33" s="1"/>
      <c r="M33" s="1"/>
      <c r="N33" s="1"/>
    </row>
    <row r="34" spans="1:14" ht="72.75" hidden="1" customHeight="1">
      <c r="A34" s="111" t="str">
        <f>IF(B33="yes","Answer Required","N/A")</f>
        <v>N/A</v>
      </c>
      <c r="B34" s="111"/>
      <c r="C34" s="111"/>
      <c r="D34" s="1"/>
      <c r="E34" s="1"/>
      <c r="F34" s="1"/>
      <c r="G34" s="1"/>
      <c r="H34" s="1"/>
      <c r="I34" s="1"/>
      <c r="J34" s="1"/>
      <c r="K34" s="1"/>
      <c r="L34" s="1"/>
      <c r="M34" s="1"/>
      <c r="N34" s="1"/>
    </row>
    <row r="35" spans="1:14" ht="55.5" hidden="1" customHeight="1">
      <c r="A35" s="131" t="s">
        <v>132</v>
      </c>
      <c r="B35" s="132"/>
      <c r="C35" s="133"/>
      <c r="D35" s="1"/>
      <c r="E35" s="1"/>
      <c r="F35" s="1"/>
      <c r="G35" s="1"/>
      <c r="H35" s="1"/>
      <c r="I35" s="1"/>
      <c r="J35" s="1"/>
      <c r="K35" s="1"/>
      <c r="L35" s="1"/>
      <c r="M35" s="1"/>
      <c r="N35" s="1"/>
    </row>
    <row r="36" spans="1:14" ht="60" hidden="1" customHeight="1">
      <c r="A36" s="117" t="s">
        <v>8</v>
      </c>
      <c r="B36" s="117"/>
      <c r="C36" s="29" t="str">
        <f>IF(B15="yes","Answer Required","N/A")</f>
        <v>N/A</v>
      </c>
      <c r="D36" s="1"/>
      <c r="E36" s="1"/>
      <c r="F36" s="1"/>
      <c r="G36" s="1"/>
      <c r="H36" s="1"/>
      <c r="I36" s="1"/>
      <c r="J36" s="1"/>
      <c r="K36" s="1"/>
      <c r="L36" s="1"/>
      <c r="M36" s="1"/>
      <c r="N36" s="1"/>
    </row>
    <row r="37" spans="1:14" ht="40.5" hidden="1" customHeight="1">
      <c r="A37" s="117" t="s">
        <v>59</v>
      </c>
      <c r="B37" s="117"/>
      <c r="C37" s="29" t="str">
        <f>IF(B15="yes","Answer Required","N/A")</f>
        <v>N/A</v>
      </c>
      <c r="D37" s="1"/>
      <c r="E37" s="1"/>
      <c r="F37" s="1"/>
      <c r="G37" s="1"/>
      <c r="H37" s="1"/>
      <c r="I37" s="1"/>
      <c r="J37" s="1"/>
      <c r="K37" s="1"/>
      <c r="L37" s="1"/>
      <c r="M37" s="1"/>
      <c r="N37" s="1"/>
    </row>
    <row r="38" spans="1:14" ht="41.25" hidden="1" customHeight="1">
      <c r="A38" s="117" t="s">
        <v>37</v>
      </c>
      <c r="B38" s="117"/>
      <c r="C38" s="29" t="str">
        <f>IF(B15="yes","Answer Required","N/A")</f>
        <v>N/A</v>
      </c>
      <c r="D38" s="1"/>
      <c r="E38" s="1"/>
      <c r="F38" s="1"/>
      <c r="G38" s="1"/>
      <c r="H38" s="1"/>
      <c r="I38" s="1"/>
      <c r="J38" s="1"/>
      <c r="K38" s="1"/>
      <c r="L38" s="1"/>
      <c r="M38" s="1"/>
      <c r="N38" s="1"/>
    </row>
    <row r="39" spans="1:14" ht="59.25" hidden="1" customHeight="1">
      <c r="A39" s="117" t="s">
        <v>60</v>
      </c>
      <c r="B39" s="117"/>
      <c r="C39" s="29" t="str">
        <f>IF(B15="yes","Answer Required","N/A")</f>
        <v>N/A</v>
      </c>
      <c r="D39" s="1"/>
      <c r="E39" s="1"/>
      <c r="F39" s="1"/>
      <c r="G39" s="1"/>
      <c r="H39" s="1"/>
      <c r="I39" s="1"/>
      <c r="J39" s="1"/>
      <c r="K39" s="1"/>
      <c r="L39" s="1"/>
      <c r="M39" s="1"/>
      <c r="N39" s="1"/>
    </row>
    <row r="40" spans="1:14" ht="79.5" hidden="1" customHeight="1">
      <c r="A40" s="117" t="s">
        <v>9</v>
      </c>
      <c r="B40" s="117"/>
      <c r="C40" s="29" t="str">
        <f>IF(B15="yes","Answer Required","N/A")</f>
        <v>N/A</v>
      </c>
      <c r="D40" s="1"/>
      <c r="E40" s="1"/>
      <c r="F40" s="1"/>
      <c r="G40" s="1"/>
      <c r="H40" s="1"/>
      <c r="I40" s="1"/>
      <c r="J40" s="1"/>
      <c r="K40" s="1"/>
      <c r="L40" s="1"/>
      <c r="M40" s="1"/>
      <c r="N40" s="1"/>
    </row>
    <row r="41" spans="1:14" ht="96.75" hidden="1" customHeight="1">
      <c r="A41" s="117" t="s">
        <v>61</v>
      </c>
      <c r="B41" s="117"/>
      <c r="C41" s="29" t="str">
        <f>IF(B15="yes","Answer Required","N/A")</f>
        <v>N/A</v>
      </c>
      <c r="D41" s="1"/>
      <c r="E41" s="1"/>
      <c r="F41" s="1"/>
      <c r="G41" s="1"/>
      <c r="H41" s="1"/>
      <c r="I41" s="1"/>
      <c r="J41" s="1"/>
      <c r="K41" s="1"/>
      <c r="L41" s="1"/>
      <c r="M41" s="1"/>
      <c r="N41" s="1"/>
    </row>
    <row r="42" spans="1:14" ht="92.25" hidden="1" customHeight="1">
      <c r="A42" s="30" t="s">
        <v>0</v>
      </c>
      <c r="B42" s="28" t="str">
        <f>IF(B15="Yes","Answer Required","N/A")</f>
        <v>N/A</v>
      </c>
      <c r="C42" s="3" t="s">
        <v>126</v>
      </c>
      <c r="D42" s="1"/>
      <c r="E42" s="1"/>
      <c r="F42" s="1"/>
      <c r="G42" s="1"/>
      <c r="H42" s="1"/>
      <c r="I42" s="1"/>
      <c r="J42" s="1"/>
      <c r="K42" s="1"/>
      <c r="L42" s="1"/>
      <c r="M42" s="1"/>
      <c r="N42" s="1"/>
    </row>
    <row r="43" spans="1:14" ht="53.25" hidden="1" customHeight="1">
      <c r="A43" s="2" t="s">
        <v>0</v>
      </c>
      <c r="B43" s="28" t="str">
        <f>IF(B15="Yes","Answer Required","N/A")</f>
        <v>N/A</v>
      </c>
      <c r="C43" s="7" t="s">
        <v>127</v>
      </c>
      <c r="D43" s="1"/>
      <c r="E43" s="1"/>
      <c r="F43" s="1"/>
      <c r="G43" s="1"/>
      <c r="H43" s="1"/>
      <c r="I43" s="1"/>
      <c r="J43" s="1"/>
      <c r="K43" s="1"/>
      <c r="L43" s="1"/>
      <c r="M43" s="1"/>
      <c r="N43" s="1"/>
    </row>
    <row r="44" spans="1:14" ht="96.75" hidden="1" customHeight="1">
      <c r="A44" s="125" t="str">
        <f>IF(B43="yes","Answer Required","N/A")</f>
        <v>N/A</v>
      </c>
      <c r="B44" s="126"/>
      <c r="C44" s="127"/>
      <c r="D44" s="1"/>
      <c r="E44" s="1"/>
      <c r="F44" s="1"/>
      <c r="G44" s="1"/>
      <c r="H44" s="1"/>
      <c r="I44" s="1"/>
      <c r="J44" s="1"/>
      <c r="K44" s="1"/>
      <c r="L44" s="1"/>
      <c r="M44" s="1"/>
      <c r="N44" s="1"/>
    </row>
    <row r="45" spans="1:14" ht="41.25" hidden="1" customHeight="1">
      <c r="A45" s="118" t="s">
        <v>133</v>
      </c>
      <c r="B45" s="123"/>
      <c r="C45" s="124"/>
      <c r="D45" s="1"/>
      <c r="E45" s="1"/>
      <c r="F45" s="1"/>
      <c r="G45" s="1"/>
      <c r="H45" s="1"/>
      <c r="I45" s="1"/>
      <c r="J45" s="1"/>
      <c r="K45" s="1"/>
      <c r="L45" s="1"/>
      <c r="M45" s="1"/>
      <c r="N45" s="1"/>
    </row>
    <row r="46" spans="1:14" s="88" customFormat="1" ht="32.25" hidden="1" customHeight="1">
      <c r="A46" s="96" t="s">
        <v>0</v>
      </c>
      <c r="B46" s="28" t="str">
        <f>IF(B15="Yes","Answer Required","N/A")</f>
        <v>N/A</v>
      </c>
      <c r="C46" s="86" t="s">
        <v>2</v>
      </c>
      <c r="D46" s="87"/>
      <c r="E46" s="87"/>
      <c r="F46" s="87"/>
      <c r="G46" s="87"/>
      <c r="H46" s="87"/>
      <c r="I46" s="87"/>
      <c r="J46" s="87"/>
      <c r="K46" s="87"/>
      <c r="L46" s="87"/>
      <c r="M46" s="87"/>
      <c r="N46" s="87"/>
    </row>
    <row r="47" spans="1:14" s="88" customFormat="1" ht="32.25" hidden="1" customHeight="1">
      <c r="A47" s="96" t="s">
        <v>0</v>
      </c>
      <c r="B47" s="28" t="str">
        <f>IF(B15="Yes","Answer Required","N/A")</f>
        <v>N/A</v>
      </c>
      <c r="C47" s="86" t="s">
        <v>1</v>
      </c>
      <c r="D47" s="87"/>
      <c r="E47" s="87"/>
      <c r="F47" s="87"/>
      <c r="G47" s="87"/>
      <c r="H47" s="87"/>
      <c r="I47" s="87"/>
      <c r="J47" s="87"/>
      <c r="K47" s="87"/>
      <c r="L47" s="87"/>
      <c r="M47" s="87"/>
      <c r="N47" s="87"/>
    </row>
    <row r="48" spans="1:14" s="88" customFormat="1" ht="32.25" hidden="1" customHeight="1">
      <c r="A48" s="96" t="s">
        <v>0</v>
      </c>
      <c r="B48" s="28" t="str">
        <f>IF(B15="Yes","Answer Required","N/A")</f>
        <v>N/A</v>
      </c>
      <c r="C48" s="86" t="s">
        <v>3</v>
      </c>
      <c r="D48" s="87"/>
      <c r="E48" s="87"/>
      <c r="F48" s="87"/>
      <c r="G48" s="87"/>
      <c r="H48" s="87"/>
      <c r="I48" s="87"/>
      <c r="J48" s="87"/>
      <c r="K48" s="87"/>
      <c r="L48" s="87"/>
      <c r="M48" s="87"/>
      <c r="N48" s="87"/>
    </row>
    <row r="49" spans="1:14" s="88" customFormat="1" ht="32.25" hidden="1" customHeight="1">
      <c r="A49" s="96" t="s">
        <v>0</v>
      </c>
      <c r="B49" s="28" t="str">
        <f>IF(B15="Yes","Answer Required","N/A")</f>
        <v>N/A</v>
      </c>
      <c r="C49" s="86" t="s">
        <v>4</v>
      </c>
      <c r="D49" s="87"/>
      <c r="E49" s="87"/>
      <c r="F49" s="87"/>
      <c r="G49" s="87"/>
      <c r="H49" s="87"/>
      <c r="I49" s="87"/>
      <c r="J49" s="87"/>
      <c r="K49" s="87"/>
      <c r="L49" s="87"/>
      <c r="M49" s="87"/>
      <c r="N49" s="87"/>
    </row>
    <row r="50" spans="1:14" s="88" customFormat="1" ht="32.25" hidden="1" customHeight="1">
      <c r="A50" s="96" t="s">
        <v>0</v>
      </c>
      <c r="B50" s="28" t="str">
        <f>IF(B15="Yes","Answer Required","N/A")</f>
        <v>N/A</v>
      </c>
      <c r="C50" s="86" t="s">
        <v>5</v>
      </c>
      <c r="D50" s="87"/>
      <c r="E50" s="87"/>
      <c r="F50" s="87"/>
      <c r="G50" s="87"/>
      <c r="H50" s="87"/>
      <c r="I50" s="87"/>
      <c r="J50" s="87"/>
      <c r="K50" s="87"/>
      <c r="L50" s="87"/>
      <c r="M50" s="87"/>
      <c r="N50" s="87"/>
    </row>
    <row r="51" spans="1:14" s="88" customFormat="1" ht="32.25" hidden="1" customHeight="1">
      <c r="A51" s="96" t="s">
        <v>0</v>
      </c>
      <c r="B51" s="28" t="str">
        <f>IF(B15="Yes","Answer Required","N/A")</f>
        <v>N/A</v>
      </c>
      <c r="C51" s="86" t="s">
        <v>6</v>
      </c>
      <c r="D51" s="87"/>
      <c r="E51" s="87"/>
      <c r="F51" s="87"/>
      <c r="G51" s="87"/>
      <c r="H51" s="87"/>
      <c r="I51" s="87"/>
      <c r="J51" s="87"/>
      <c r="K51" s="87"/>
      <c r="L51" s="87"/>
      <c r="M51" s="87"/>
      <c r="N51" s="87"/>
    </row>
    <row r="52" spans="1:14" s="88" customFormat="1" ht="32.25" hidden="1" customHeight="1">
      <c r="A52" s="96" t="s">
        <v>0</v>
      </c>
      <c r="B52" s="28" t="str">
        <f>IF(B15="Yes","Answer Required","N/A")</f>
        <v>N/A</v>
      </c>
      <c r="C52" s="90" t="s">
        <v>7</v>
      </c>
      <c r="D52" s="87"/>
      <c r="E52" s="87"/>
      <c r="F52" s="87"/>
      <c r="G52" s="87"/>
      <c r="H52" s="87"/>
      <c r="I52" s="87"/>
      <c r="J52" s="87"/>
      <c r="K52" s="87"/>
      <c r="L52" s="87"/>
      <c r="M52" s="87"/>
      <c r="N52" s="87"/>
    </row>
    <row r="53" spans="1:14" ht="72" hidden="1" customHeight="1">
      <c r="A53" s="111" t="str">
        <f>IF(OR(B46="yes",B47="yes",B48="yes",B49="yes",B50="yes",B51="yes",B52="yes"),"Answer Required","N/A")</f>
        <v>N/A</v>
      </c>
      <c r="B53" s="111"/>
      <c r="C53" s="111"/>
      <c r="D53" s="1"/>
      <c r="E53" s="1"/>
      <c r="F53" s="1"/>
      <c r="G53" s="1"/>
      <c r="H53" s="1"/>
      <c r="I53" s="1"/>
      <c r="J53" s="1"/>
      <c r="K53" s="1"/>
      <c r="L53" s="1"/>
      <c r="M53" s="1"/>
      <c r="N53" s="1"/>
    </row>
    <row r="54" spans="1:14" ht="95.25" hidden="1" customHeight="1">
      <c r="A54" s="8"/>
      <c r="B54" s="9"/>
      <c r="C54" s="7" t="s">
        <v>134</v>
      </c>
      <c r="D54" s="1"/>
      <c r="E54" s="1"/>
      <c r="F54" s="1"/>
      <c r="G54" s="1"/>
      <c r="H54" s="1"/>
      <c r="I54" s="1"/>
      <c r="J54" s="1"/>
      <c r="K54" s="1"/>
      <c r="L54" s="1"/>
      <c r="M54" s="1"/>
      <c r="N54" s="1"/>
    </row>
    <row r="55" spans="1:14" s="88" customFormat="1" ht="30.75" hidden="1" customHeight="1">
      <c r="A55" s="96" t="s">
        <v>0</v>
      </c>
      <c r="B55" s="28" t="str">
        <f>IF(OR(B16="Yes",B17="Yes",B18="Yes"),"Answer Required","N/A")</f>
        <v>N/A</v>
      </c>
      <c r="C55" s="86" t="s">
        <v>2</v>
      </c>
      <c r="D55" s="87"/>
      <c r="E55" s="87"/>
      <c r="F55" s="87"/>
      <c r="G55" s="87"/>
      <c r="H55" s="87"/>
      <c r="I55" s="87"/>
      <c r="J55" s="87"/>
      <c r="K55" s="87"/>
      <c r="L55" s="87"/>
      <c r="M55" s="87"/>
      <c r="N55" s="87"/>
    </row>
    <row r="56" spans="1:14" s="88" customFormat="1" ht="30.75" hidden="1" customHeight="1">
      <c r="A56" s="96" t="s">
        <v>0</v>
      </c>
      <c r="B56" s="28" t="str">
        <f>IF(OR(B16="Yes",B17="Yes",B18="Yes"),"Answer Required","N/A")</f>
        <v>N/A</v>
      </c>
      <c r="C56" s="86" t="s">
        <v>1</v>
      </c>
      <c r="D56" s="87"/>
      <c r="E56" s="87"/>
      <c r="F56" s="87"/>
      <c r="G56" s="87"/>
      <c r="H56" s="87"/>
      <c r="I56" s="87"/>
      <c r="J56" s="87"/>
      <c r="K56" s="87"/>
      <c r="L56" s="87"/>
      <c r="M56" s="87"/>
      <c r="N56" s="87"/>
    </row>
    <row r="57" spans="1:14" s="88" customFormat="1" ht="30.75" hidden="1" customHeight="1">
      <c r="A57" s="96" t="s">
        <v>0</v>
      </c>
      <c r="B57" s="28" t="str">
        <f>IF(OR(B16="Yes",B17="Yes",B18="Yes"),"Answer Required","N/A")</f>
        <v>N/A</v>
      </c>
      <c r="C57" s="86" t="s">
        <v>7</v>
      </c>
      <c r="D57" s="89"/>
      <c r="E57" s="87"/>
      <c r="F57" s="87"/>
      <c r="G57" s="87"/>
      <c r="H57" s="87"/>
      <c r="I57" s="87"/>
      <c r="J57" s="87"/>
      <c r="K57" s="87"/>
      <c r="L57" s="87"/>
      <c r="M57" s="87"/>
      <c r="N57" s="87"/>
    </row>
    <row r="58" spans="1:14" ht="63" hidden="1" customHeight="1">
      <c r="A58" s="111" t="str">
        <f>IF(OR(B55="yes",B56="yes",B57="yes"),"Answer Required","N/A")</f>
        <v>N/A</v>
      </c>
      <c r="B58" s="111"/>
      <c r="C58" s="111"/>
      <c r="D58" s="1"/>
      <c r="E58" s="1"/>
      <c r="F58" s="1"/>
      <c r="G58" s="1"/>
      <c r="H58" s="1"/>
      <c r="I58" s="1"/>
      <c r="J58" s="1"/>
      <c r="K58" s="1"/>
      <c r="L58" s="1"/>
      <c r="M58" s="1"/>
      <c r="N58" s="1"/>
    </row>
    <row r="59" spans="1:14" ht="164.25" customHeight="1">
      <c r="A59" s="96" t="s">
        <v>0</v>
      </c>
      <c r="B59" s="27" t="s">
        <v>44</v>
      </c>
      <c r="C59" s="7" t="s">
        <v>178</v>
      </c>
    </row>
    <row r="60" spans="1:14" ht="88.5" customHeight="1">
      <c r="A60" s="111" t="str">
        <f>IF(B59="yes","Answer Required","N/A")</f>
        <v>N/A</v>
      </c>
      <c r="B60" s="111"/>
      <c r="C60" s="111"/>
    </row>
    <row r="61" spans="1:14" ht="60">
      <c r="A61" s="96" t="s">
        <v>0</v>
      </c>
      <c r="B61" s="27" t="s">
        <v>44</v>
      </c>
      <c r="C61" s="7" t="s">
        <v>162</v>
      </c>
    </row>
    <row r="62" spans="1:14" ht="81" customHeight="1">
      <c r="A62" s="111" t="str">
        <f>IF(B61="yes","Answer Required","N/A")</f>
        <v>N/A</v>
      </c>
      <c r="B62" s="111"/>
      <c r="C62" s="111"/>
    </row>
    <row r="66" spans="1:3" ht="15" hidden="1">
      <c r="A66" s="62" t="s">
        <v>41</v>
      </c>
      <c r="B66" s="62" t="s">
        <v>41</v>
      </c>
      <c r="C66" s="98" t="s">
        <v>66</v>
      </c>
    </row>
    <row r="67" spans="1:3" ht="15" hidden="1">
      <c r="A67" s="62" t="s">
        <v>42</v>
      </c>
      <c r="B67" s="62" t="s">
        <v>42</v>
      </c>
      <c r="C67" s="98" t="s">
        <v>69</v>
      </c>
    </row>
    <row r="68" spans="1:3" ht="15" hidden="1">
      <c r="B68" s="62" t="s">
        <v>43</v>
      </c>
      <c r="C68" s="98" t="s">
        <v>71</v>
      </c>
    </row>
    <row r="69" spans="1:3" ht="15" hidden="1">
      <c r="C69" s="98" t="s">
        <v>74</v>
      </c>
    </row>
    <row r="70" spans="1:3" ht="15" hidden="1">
      <c r="C70" s="98" t="s">
        <v>76</v>
      </c>
    </row>
    <row r="71" spans="1:3" ht="15" hidden="1">
      <c r="C71" s="98" t="s">
        <v>79</v>
      </c>
    </row>
    <row r="72" spans="1:3" ht="15" hidden="1">
      <c r="C72" s="98" t="s">
        <v>80</v>
      </c>
    </row>
    <row r="73" spans="1:3" ht="15" hidden="1">
      <c r="C73" s="98" t="s">
        <v>82</v>
      </c>
    </row>
    <row r="74" spans="1:3" ht="15" hidden="1">
      <c r="C74" s="98" t="s">
        <v>83</v>
      </c>
    </row>
    <row r="75" spans="1:3" ht="15" hidden="1">
      <c r="C75" s="98" t="s">
        <v>85</v>
      </c>
    </row>
    <row r="76" spans="1:3" ht="15" hidden="1">
      <c r="C76" s="98" t="s">
        <v>87</v>
      </c>
    </row>
    <row r="77" spans="1:3" ht="15" hidden="1">
      <c r="C77" s="98" t="s">
        <v>89</v>
      </c>
    </row>
    <row r="78" spans="1:3" ht="15" hidden="1">
      <c r="C78" s="98" t="s">
        <v>91</v>
      </c>
    </row>
    <row r="79" spans="1:3" ht="15" hidden="1">
      <c r="C79" s="98" t="s">
        <v>93</v>
      </c>
    </row>
    <row r="80" spans="1:3" ht="15" hidden="1">
      <c r="C80" s="98" t="s">
        <v>95</v>
      </c>
    </row>
    <row r="81" spans="3:3" ht="15" hidden="1">
      <c r="C81" s="98" t="s">
        <v>97</v>
      </c>
    </row>
    <row r="82" spans="3:3" ht="15" hidden="1">
      <c r="C82" s="98" t="s">
        <v>99</v>
      </c>
    </row>
    <row r="83" spans="3:3" ht="15" hidden="1">
      <c r="C83" s="98" t="s">
        <v>102</v>
      </c>
    </row>
    <row r="84" spans="3:3" ht="15" hidden="1">
      <c r="C84" s="98" t="s">
        <v>104</v>
      </c>
    </row>
    <row r="85" spans="3:3" ht="15" hidden="1">
      <c r="C85" s="98" t="s">
        <v>106</v>
      </c>
    </row>
    <row r="86" spans="3:3" ht="15" hidden="1">
      <c r="C86" s="98" t="s">
        <v>108</v>
      </c>
    </row>
    <row r="87" spans="3:3" ht="15" hidden="1">
      <c r="C87" s="98" t="s">
        <v>109</v>
      </c>
    </row>
    <row r="88" spans="3:3" ht="15" hidden="1">
      <c r="C88" s="98" t="s">
        <v>111</v>
      </c>
    </row>
    <row r="89" spans="3:3" ht="15" hidden="1">
      <c r="C89" s="98" t="s">
        <v>114</v>
      </c>
    </row>
    <row r="90" spans="3:3" ht="15" hidden="1">
      <c r="C90" s="98" t="s">
        <v>116</v>
      </c>
    </row>
    <row r="91" spans="3:3" ht="15" hidden="1">
      <c r="C91" s="98" t="s">
        <v>118</v>
      </c>
    </row>
    <row r="92" spans="3:3" ht="15" hidden="1">
      <c r="C92" s="98" t="s">
        <v>120</v>
      </c>
    </row>
  </sheetData>
  <sheetProtection algorithmName="SHA-512" hashValue="cznLiw/pGv4BncnvSWh4IK5V3fAD0r6o99hGl0yREESZwVDdc4S8k+dnD6xpZLKre0wVF3YtzZs+mG0IvIIytQ==" saltValue="6HvawDD//6gAPAW1gukusg==" spinCount="100000" sheet="1" objects="1" scenarios="1"/>
  <mergeCells count="36">
    <mergeCell ref="A19:C19"/>
    <mergeCell ref="A35:C35"/>
    <mergeCell ref="B1:C1"/>
    <mergeCell ref="A9:C9"/>
    <mergeCell ref="B2:C2"/>
    <mergeCell ref="B3:C3"/>
    <mergeCell ref="B4:C4"/>
    <mergeCell ref="B5:C5"/>
    <mergeCell ref="B6:C6"/>
    <mergeCell ref="A36:B36"/>
    <mergeCell ref="A34:C34"/>
    <mergeCell ref="A37:B37"/>
    <mergeCell ref="A58:C58"/>
    <mergeCell ref="A45:C45"/>
    <mergeCell ref="A44:C44"/>
    <mergeCell ref="A53:C53"/>
    <mergeCell ref="A41:B41"/>
    <mergeCell ref="A39:B39"/>
    <mergeCell ref="A40:B40"/>
    <mergeCell ref="A38:B38"/>
    <mergeCell ref="A62:C62"/>
    <mergeCell ref="A60:C60"/>
    <mergeCell ref="A11:C11"/>
    <mergeCell ref="A12:C12"/>
    <mergeCell ref="A23:B23"/>
    <mergeCell ref="A13:C13"/>
    <mergeCell ref="A24:B24"/>
    <mergeCell ref="A25:B25"/>
    <mergeCell ref="A14:B14"/>
    <mergeCell ref="A26:B26"/>
    <mergeCell ref="A22:B22"/>
    <mergeCell ref="A20:B20"/>
    <mergeCell ref="A21:B21"/>
    <mergeCell ref="A30:C30"/>
    <mergeCell ref="A32:C32"/>
    <mergeCell ref="A28:C28"/>
  </mergeCells>
  <phoneticPr fontId="21" type="noConversion"/>
  <conditionalFormatting sqref="A28:C28">
    <cfRule type="containsText" dxfId="27" priority="37" operator="containsText" text="Answer Required">
      <formula>NOT(ISERROR(SEARCH("Answer Required",A28)))</formula>
    </cfRule>
  </conditionalFormatting>
  <conditionalFormatting sqref="A30:C30">
    <cfRule type="containsText" dxfId="26" priority="35" operator="containsText" text="Answer Required">
      <formula>NOT(ISERROR(SEARCH("Answer Required",A30)))</formula>
    </cfRule>
  </conditionalFormatting>
  <conditionalFormatting sqref="A32:C32">
    <cfRule type="containsText" dxfId="25" priority="33" operator="containsText" text="Answer Required">
      <formula>NOT(ISERROR(SEARCH("Answer Required",A32)))</formula>
    </cfRule>
  </conditionalFormatting>
  <conditionalFormatting sqref="A34:C34">
    <cfRule type="containsText" dxfId="24" priority="31" operator="containsText" text="Answer Required">
      <formula>NOT(ISERROR(SEARCH("Answer Required",A34)))</formula>
    </cfRule>
  </conditionalFormatting>
  <conditionalFormatting sqref="A44:C44">
    <cfRule type="containsText" dxfId="23" priority="20" operator="containsText" text="Answer Required">
      <formula>NOT(ISERROR(SEARCH("Answer Required",A44)))</formula>
    </cfRule>
  </conditionalFormatting>
  <conditionalFormatting sqref="A53:C53">
    <cfRule type="containsText" dxfId="22" priority="19" operator="containsText" text="Answer Required">
      <formula>NOT(ISERROR(SEARCH("Answer Required",A53)))</formula>
    </cfRule>
  </conditionalFormatting>
  <conditionalFormatting sqref="A58:C58">
    <cfRule type="containsText" dxfId="21" priority="18" operator="containsText" text="Answer Required">
      <formula>NOT(ISERROR(SEARCH("Answer Required",A58)))</formula>
    </cfRule>
  </conditionalFormatting>
  <conditionalFormatting sqref="A60:C60">
    <cfRule type="containsText" dxfId="20" priority="17" operator="containsText" text="Answer Required">
      <formula>NOT(ISERROR(SEARCH("Answer Required",A60)))</formula>
    </cfRule>
  </conditionalFormatting>
  <conditionalFormatting sqref="A62:C62">
    <cfRule type="containsText" dxfId="19" priority="14" operator="containsText" text="Answer Required">
      <formula>NOT(ISERROR(SEARCH("Answer Required",A62)))</formula>
    </cfRule>
  </conditionalFormatting>
  <conditionalFormatting sqref="B15:B18">
    <cfRule type="containsText" dxfId="18" priority="55" operator="containsText" text="Answer Required">
      <formula>NOT(ISERROR(SEARCH("Answer Required",B15)))</formula>
    </cfRule>
  </conditionalFormatting>
  <conditionalFormatting sqref="B27">
    <cfRule type="containsText" dxfId="17" priority="112" operator="containsText" text="Answer Required">
      <formula>NOT(ISERROR(SEARCH("Answer Required",B27)))</formula>
    </cfRule>
  </conditionalFormatting>
  <conditionalFormatting sqref="B29">
    <cfRule type="containsText" dxfId="16" priority="109" operator="containsText" text="Answer Required">
      <formula>NOT(ISERROR(SEARCH("Answer Required",B29)))</formula>
    </cfRule>
  </conditionalFormatting>
  <conditionalFormatting sqref="B31">
    <cfRule type="containsText" dxfId="15" priority="111" operator="containsText" text="Answer Required">
      <formula>NOT(ISERROR(SEARCH("Answer Required",B31)))</formula>
    </cfRule>
  </conditionalFormatting>
  <conditionalFormatting sqref="B33">
    <cfRule type="containsText" dxfId="14" priority="110" operator="containsText" text="Answer Required">
      <formula>NOT(ISERROR(SEARCH("Answer Required",B33)))</formula>
    </cfRule>
  </conditionalFormatting>
  <conditionalFormatting sqref="B42:B43 B46:B52">
    <cfRule type="containsText" dxfId="13" priority="68" operator="containsText" text="Answer Required">
      <formula>NOT(ISERROR(SEARCH("Answer Required",B42)))</formula>
    </cfRule>
  </conditionalFormatting>
  <conditionalFormatting sqref="B42:B43">
    <cfRule type="containsText" dxfId="12" priority="95" operator="containsText" text="Answer Required">
      <formula>NOT(ISERROR(SEARCH("Answer Required",B42)))</formula>
    </cfRule>
  </conditionalFormatting>
  <conditionalFormatting sqref="B46:B52">
    <cfRule type="containsText" dxfId="11" priority="38" operator="containsText" text="Answer Required">
      <formula>NOT(ISERROR(SEARCH("Answer Required",B46)))</formula>
    </cfRule>
  </conditionalFormatting>
  <conditionalFormatting sqref="B55:B57">
    <cfRule type="containsText" dxfId="10" priority="85" operator="containsText" text="Answer Required">
      <formula>NOT(ISERROR(SEARCH("Answer Required",B55)))</formula>
    </cfRule>
  </conditionalFormatting>
  <conditionalFormatting sqref="B59">
    <cfRule type="containsText" dxfId="9" priority="82" operator="containsText" text="Answer Required">
      <formula>NOT(ISERROR(SEARCH("Answer Required",B59)))</formula>
    </cfRule>
  </conditionalFormatting>
  <conditionalFormatting sqref="B61">
    <cfRule type="containsText" dxfId="8" priority="79" operator="containsText" text="Answer Required">
      <formula>NOT(ISERROR(SEARCH("Answer Required",B61)))</formula>
    </cfRule>
  </conditionalFormatting>
  <conditionalFormatting sqref="C20:C26">
    <cfRule type="containsText" dxfId="7" priority="1" operator="containsText" text="Answer Required">
      <formula>NOT(ISERROR(SEARCH("Answer Required",C20)))</formula>
    </cfRule>
  </conditionalFormatting>
  <conditionalFormatting sqref="C36:C41">
    <cfRule type="containsText" dxfId="6" priority="21" operator="containsText" text="Answer Required">
      <formula>NOT(ISERROR(SEARCH("Answer Required",C36)))</formula>
    </cfRule>
    <cfRule type="containsText" dxfId="5" priority="22" operator="containsText" text="Answer Required">
      <formula>NOT(ISERROR(SEARCH("Answer Required",C36)))</formula>
    </cfRule>
  </conditionalFormatting>
  <dataValidations count="5">
    <dataValidation type="list" allowBlank="1" showInputMessage="1" showErrorMessage="1" error="Enter yes, no, or n/a._x000a_" sqref="B29" xr:uid="{00000000-0002-0000-0000-000000000000}">
      <formula1>$B$66:$B$68</formula1>
    </dataValidation>
    <dataValidation type="list" allowBlank="1" showInputMessage="1" showErrorMessage="1" error="Enter yes or no." sqref="B61 B55:B57 B59 B33 B31 B27 B15:B18" xr:uid="{00000000-0002-0000-0000-000001000000}">
      <formula1>$A$66:$A$67</formula1>
    </dataValidation>
    <dataValidation type="list" allowBlank="1" showInputMessage="1" showErrorMessage="1" error="Enter Yes or No._x000a_" sqref="B46:B52" xr:uid="{00000000-0002-0000-0000-000002000000}">
      <formula1>$A$66:$A$67</formula1>
    </dataValidation>
    <dataValidation type="list" allowBlank="1" showInputMessage="1" showErrorMessage="1" error="Enter Yes or No." sqref="B42:B43" xr:uid="{00000000-0002-0000-0000-000003000000}">
      <formula1>$A$66:$A$67</formula1>
    </dataValidation>
    <dataValidation type="list" allowBlank="1" showInputMessage="1" showErrorMessage="1" error="Use the drop-down list to select the applicable Institution Number-Institution Acronym for this submission and the Institution Name will automatically populate." sqref="B1:C1" xr:uid="{00000000-0002-0000-0000-000004000000}">
      <formula1>$C$67:$C$92</formula1>
    </dataValidation>
  </dataValidations>
  <pageMargins left="0.75" right="0.25" top="0.83" bottom="0.53" header="0.21" footer="0.3"/>
  <pageSetup scale="78" orientation="portrait" cellComments="asDisplayed" r:id="rId1"/>
  <headerFooter alignWithMargins="0">
    <oddHeader>&amp;C&amp;"Arial,Bold"&amp;11Supplemental Information Item 7b
Derivative Instruments (HEI only)
&amp;A</oddHeader>
    <oddFooter xml:space="preserve">&amp;L&amp;F \ &amp;A&amp;RPage &amp;P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1"/>
  <sheetViews>
    <sheetView showGridLines="0" zoomScale="90" zoomScaleNormal="90" workbookViewId="0"/>
  </sheetViews>
  <sheetFormatPr defaultColWidth="9.140625" defaultRowHeight="12.75"/>
  <cols>
    <col min="1" max="1" width="37.42578125" customWidth="1"/>
    <col min="2" max="2" width="16.28515625" customWidth="1"/>
    <col min="3" max="3" width="16.7109375" customWidth="1"/>
    <col min="4" max="4" width="15.85546875" customWidth="1"/>
    <col min="5" max="5" width="20.140625" customWidth="1"/>
  </cols>
  <sheetData>
    <row r="1" spans="1:8">
      <c r="A1" s="17" t="s">
        <v>65</v>
      </c>
      <c r="B1" s="139">
        <f>Derivatives!B1</f>
        <v>0</v>
      </c>
      <c r="C1" s="145"/>
      <c r="D1" s="145"/>
      <c r="E1" s="140"/>
    </row>
    <row r="2" spans="1:8" ht="27" customHeight="1">
      <c r="A2" s="17" t="s">
        <v>22</v>
      </c>
      <c r="B2" s="139" t="e">
        <f>Derivatives!B2</f>
        <v>#N/A</v>
      </c>
      <c r="C2" s="145"/>
      <c r="D2" s="145"/>
      <c r="E2" s="140"/>
    </row>
    <row r="3" spans="1:8">
      <c r="A3" s="17" t="s">
        <v>11</v>
      </c>
      <c r="B3" s="150">
        <f>Derivatives!B3</f>
        <v>0</v>
      </c>
      <c r="C3" s="151"/>
      <c r="D3" s="151"/>
      <c r="E3" s="152"/>
    </row>
    <row r="4" spans="1:8">
      <c r="A4" s="17" t="s">
        <v>12</v>
      </c>
      <c r="B4" s="150">
        <f>Derivatives!B4</f>
        <v>0</v>
      </c>
      <c r="C4" s="151"/>
      <c r="D4" s="151"/>
      <c r="E4" s="152"/>
    </row>
    <row r="5" spans="1:8">
      <c r="A5" s="18" t="s">
        <v>39</v>
      </c>
      <c r="B5" s="150">
        <f>Derivatives!B5</f>
        <v>0</v>
      </c>
      <c r="C5" s="151"/>
      <c r="D5" s="151"/>
      <c r="E5" s="152"/>
    </row>
    <row r="6" spans="1:8">
      <c r="A6" s="19" t="s">
        <v>13</v>
      </c>
      <c r="B6" s="153">
        <f>Derivatives!B6</f>
        <v>0</v>
      </c>
      <c r="C6" s="154"/>
      <c r="D6" s="154"/>
      <c r="E6" s="155"/>
    </row>
    <row r="7" spans="1:8">
      <c r="A7" s="14" t="s">
        <v>46</v>
      </c>
      <c r="B7" s="13"/>
      <c r="C7" s="13"/>
      <c r="D7" s="31"/>
      <c r="E7" s="31"/>
    </row>
    <row r="8" spans="1:8">
      <c r="A8" s="14"/>
      <c r="B8" s="11"/>
      <c r="C8" s="11"/>
      <c r="D8" s="32"/>
      <c r="E8" s="33"/>
    </row>
    <row r="9" spans="1:8">
      <c r="A9" s="13" t="s">
        <v>163</v>
      </c>
      <c r="B9" s="11"/>
      <c r="C9" s="11"/>
      <c r="D9" s="32"/>
      <c r="E9" s="33"/>
    </row>
    <row r="10" spans="1:8">
      <c r="D10" s="40" t="s">
        <v>28</v>
      </c>
      <c r="E10" s="47" t="s">
        <v>29</v>
      </c>
      <c r="F10" s="11"/>
      <c r="G10" s="32"/>
      <c r="H10" s="33"/>
    </row>
    <row r="11" spans="1:8">
      <c r="A11" s="13" t="s">
        <v>30</v>
      </c>
      <c r="D11" s="46"/>
      <c r="E11" s="48"/>
      <c r="F11" s="11"/>
      <c r="G11" s="32"/>
      <c r="H11" s="33"/>
    </row>
    <row r="12" spans="1:8">
      <c r="A12" s="13" t="s">
        <v>30</v>
      </c>
      <c r="D12" s="46"/>
      <c r="E12" s="48"/>
      <c r="F12" s="11"/>
      <c r="G12" s="32"/>
      <c r="H12" s="33"/>
    </row>
    <row r="13" spans="1:8">
      <c r="A13" s="13" t="s">
        <v>30</v>
      </c>
      <c r="D13" s="46"/>
      <c r="E13" s="48"/>
      <c r="F13" s="11"/>
      <c r="G13" s="32"/>
      <c r="H13" s="33"/>
    </row>
    <row r="14" spans="1:8">
      <c r="A14" s="13" t="s">
        <v>30</v>
      </c>
      <c r="D14" s="46"/>
      <c r="E14" s="48"/>
      <c r="F14" s="11"/>
      <c r="G14" s="32"/>
      <c r="H14" s="33"/>
    </row>
    <row r="15" spans="1:8">
      <c r="A15" s="13"/>
      <c r="D15" s="41" t="s">
        <v>33</v>
      </c>
      <c r="E15" s="49">
        <f>SUM(E11:E14)</f>
        <v>0</v>
      </c>
      <c r="F15" s="11"/>
      <c r="G15" s="32"/>
      <c r="H15" s="33"/>
    </row>
    <row r="16" spans="1:8">
      <c r="A16" s="13" t="s">
        <v>31</v>
      </c>
      <c r="B16" s="11"/>
      <c r="C16" s="11"/>
      <c r="D16" s="32"/>
      <c r="E16" s="50"/>
    </row>
    <row r="17" spans="1:6">
      <c r="A17" s="13" t="s">
        <v>32</v>
      </c>
      <c r="B17" s="146"/>
      <c r="C17" s="147"/>
      <c r="D17" s="148"/>
      <c r="E17" s="48"/>
    </row>
    <row r="18" spans="1:6">
      <c r="A18" s="13" t="s">
        <v>32</v>
      </c>
      <c r="B18" s="146"/>
      <c r="C18" s="147"/>
      <c r="D18" s="148"/>
      <c r="E18" s="48"/>
    </row>
    <row r="19" spans="1:6">
      <c r="A19" s="13" t="s">
        <v>32</v>
      </c>
      <c r="B19" s="146"/>
      <c r="C19" s="147"/>
      <c r="D19" s="148"/>
      <c r="E19" s="48"/>
    </row>
    <row r="20" spans="1:6">
      <c r="A20" s="14"/>
      <c r="B20" s="44"/>
      <c r="C20" s="44"/>
      <c r="D20" s="45"/>
      <c r="E20" s="51">
        <f>SUM(E17:E19)</f>
        <v>0</v>
      </c>
    </row>
    <row r="21" spans="1:6" ht="13.5" thickBot="1">
      <c r="A21" s="14"/>
      <c r="B21" s="44"/>
      <c r="C21" s="44"/>
      <c r="D21" s="41" t="s">
        <v>34</v>
      </c>
      <c r="E21" s="52">
        <f>SUM(E15,E20)</f>
        <v>0</v>
      </c>
    </row>
    <row r="22" spans="1:6" ht="13.5" thickTop="1">
      <c r="A22" s="14"/>
      <c r="B22" s="44"/>
      <c r="C22" s="44"/>
      <c r="D22" s="41"/>
      <c r="E22" s="42"/>
    </row>
    <row r="23" spans="1:6" ht="39.75" customHeight="1">
      <c r="A23" s="149" t="s">
        <v>128</v>
      </c>
      <c r="B23" s="149"/>
      <c r="C23" s="149"/>
      <c r="D23" s="149"/>
      <c r="E23" s="149"/>
      <c r="F23" s="149"/>
    </row>
    <row r="24" spans="1:6" ht="36">
      <c r="A24" s="34" t="s">
        <v>23</v>
      </c>
      <c r="B24" s="35" t="s">
        <v>24</v>
      </c>
      <c r="C24" s="36" t="s">
        <v>27</v>
      </c>
      <c r="D24" s="36" t="s">
        <v>25</v>
      </c>
      <c r="E24" s="37" t="s">
        <v>26</v>
      </c>
    </row>
    <row r="25" spans="1:6">
      <c r="A25" s="38">
        <v>2025</v>
      </c>
      <c r="B25" s="48"/>
      <c r="C25" s="48"/>
      <c r="D25" s="48"/>
      <c r="E25" s="53">
        <f t="shared" ref="E25:E38" si="0">SUM(B25:D25)</f>
        <v>0</v>
      </c>
    </row>
    <row r="26" spans="1:6">
      <c r="A26" s="38">
        <v>2026</v>
      </c>
      <c r="B26" s="48"/>
      <c r="C26" s="48"/>
      <c r="D26" s="48"/>
      <c r="E26" s="53">
        <f t="shared" si="0"/>
        <v>0</v>
      </c>
    </row>
    <row r="27" spans="1:6">
      <c r="A27" s="38">
        <v>2027</v>
      </c>
      <c r="B27" s="48"/>
      <c r="C27" s="48"/>
      <c r="D27" s="48"/>
      <c r="E27" s="53">
        <f t="shared" si="0"/>
        <v>0</v>
      </c>
    </row>
    <row r="28" spans="1:6">
      <c r="A28" s="38">
        <v>2028</v>
      </c>
      <c r="B28" s="48"/>
      <c r="C28" s="48"/>
      <c r="D28" s="48"/>
      <c r="E28" s="53">
        <f t="shared" si="0"/>
        <v>0</v>
      </c>
    </row>
    <row r="29" spans="1:6">
      <c r="A29" s="38">
        <v>2029</v>
      </c>
      <c r="B29" s="48"/>
      <c r="C29" s="48"/>
      <c r="D29" s="48"/>
      <c r="E29" s="53">
        <f t="shared" si="0"/>
        <v>0</v>
      </c>
    </row>
    <row r="30" spans="1:6">
      <c r="A30" s="38" t="s">
        <v>164</v>
      </c>
      <c r="B30" s="48"/>
      <c r="C30" s="48"/>
      <c r="D30" s="48"/>
      <c r="E30" s="53">
        <f t="shared" si="0"/>
        <v>0</v>
      </c>
    </row>
    <row r="31" spans="1:6">
      <c r="A31" s="38" t="s">
        <v>165</v>
      </c>
      <c r="B31" s="48"/>
      <c r="C31" s="48"/>
      <c r="D31" s="48"/>
      <c r="E31" s="53">
        <f t="shared" si="0"/>
        <v>0</v>
      </c>
    </row>
    <row r="32" spans="1:6">
      <c r="A32" s="38" t="s">
        <v>166</v>
      </c>
      <c r="B32" s="48"/>
      <c r="C32" s="48"/>
      <c r="D32" s="48"/>
      <c r="E32" s="53">
        <f t="shared" si="0"/>
        <v>0</v>
      </c>
    </row>
    <row r="33" spans="1:5">
      <c r="A33" s="38" t="s">
        <v>167</v>
      </c>
      <c r="B33" s="48"/>
      <c r="C33" s="48"/>
      <c r="D33" s="48"/>
      <c r="E33" s="53">
        <f t="shared" si="0"/>
        <v>0</v>
      </c>
    </row>
    <row r="34" spans="1:5">
      <c r="A34" s="38" t="s">
        <v>168</v>
      </c>
      <c r="B34" s="48"/>
      <c r="C34" s="48"/>
      <c r="D34" s="48"/>
      <c r="E34" s="53">
        <f t="shared" si="0"/>
        <v>0</v>
      </c>
    </row>
    <row r="35" spans="1:5">
      <c r="A35" s="38" t="s">
        <v>169</v>
      </c>
      <c r="B35" s="48"/>
      <c r="C35" s="48"/>
      <c r="D35" s="48"/>
      <c r="E35" s="53">
        <f t="shared" si="0"/>
        <v>0</v>
      </c>
    </row>
    <row r="36" spans="1:5">
      <c r="A36" s="38" t="s">
        <v>170</v>
      </c>
      <c r="B36" s="48"/>
      <c r="C36" s="48"/>
      <c r="D36" s="48"/>
      <c r="E36" s="53">
        <f t="shared" si="0"/>
        <v>0</v>
      </c>
    </row>
    <row r="37" spans="1:5">
      <c r="A37" s="38" t="s">
        <v>171</v>
      </c>
      <c r="B37" s="48"/>
      <c r="C37" s="48"/>
      <c r="D37" s="48"/>
      <c r="E37" s="53">
        <f t="shared" si="0"/>
        <v>0</v>
      </c>
    </row>
    <row r="38" spans="1:5">
      <c r="A38" s="38" t="s">
        <v>172</v>
      </c>
      <c r="B38" s="48"/>
      <c r="C38" s="48"/>
      <c r="D38" s="48"/>
      <c r="E38" s="53">
        <f t="shared" si="0"/>
        <v>0</v>
      </c>
    </row>
    <row r="39" spans="1:5" ht="13.5" thickBot="1">
      <c r="A39" s="39" t="s">
        <v>26</v>
      </c>
      <c r="B39" s="54">
        <f>IF(SUM(B25:B38)=E21,SUM(B25:B38),"Error")</f>
        <v>0</v>
      </c>
      <c r="C39" s="54">
        <f>SUM(C25:C38)</f>
        <v>0</v>
      </c>
      <c r="D39" s="54">
        <f>SUM(D25:D38)</f>
        <v>0</v>
      </c>
      <c r="E39" s="55">
        <f>SUM(E25:E38)</f>
        <v>0</v>
      </c>
    </row>
    <row r="40" spans="1:5" ht="13.5" thickTop="1">
      <c r="A40" s="43" t="s">
        <v>35</v>
      </c>
      <c r="B40" s="56">
        <f>SUM(B25:B38)</f>
        <v>0</v>
      </c>
      <c r="C40" s="57"/>
      <c r="D40" s="57"/>
      <c r="E40" s="57"/>
    </row>
    <row r="41" spans="1:5">
      <c r="A41" s="43" t="s">
        <v>36</v>
      </c>
      <c r="B41" s="58">
        <f>E21-B40</f>
        <v>0</v>
      </c>
      <c r="C41" s="57"/>
      <c r="D41" s="57"/>
      <c r="E41" s="57"/>
    </row>
  </sheetData>
  <sheetProtection algorithmName="SHA-512" hashValue="GHIVLFzuV4BEXpW3jEBu437n+579to81t4rHWLZT4cCdDUBNEzMJyYg5lUSPLiXUoDOVpS8iYT1No4kAAxUMxg==" saltValue="fFyS5qMwcdPfhBc2A7UT8g==" spinCount="100000" sheet="1" objects="1" scenarios="1"/>
  <mergeCells count="10">
    <mergeCell ref="B1:E1"/>
    <mergeCell ref="B18:D18"/>
    <mergeCell ref="B19:D19"/>
    <mergeCell ref="A23:F23"/>
    <mergeCell ref="B2:E2"/>
    <mergeCell ref="B3:E3"/>
    <mergeCell ref="B4:E4"/>
    <mergeCell ref="B5:E5"/>
    <mergeCell ref="B6:E6"/>
    <mergeCell ref="B17:D17"/>
  </mergeCells>
  <dataValidations count="1">
    <dataValidation type="whole" allowBlank="1" showInputMessage="1" showErrorMessage="1" error="Enter whole number." sqref="B25:D38 E17:E19 E11:E15" xr:uid="{00000000-0002-0000-0100-000000000000}">
      <formula1>-100000000000000000000</formula1>
      <formula2>1000000000000000000</formula2>
    </dataValidation>
  </dataValidations>
  <pageMargins left="0.7" right="0.7" top="0.75" bottom="0.75" header="0.3" footer="0.3"/>
  <pageSetup scale="65" orientation="portrait" cellComments="asDisplayed" r:id="rId1"/>
  <headerFooter>
    <oddHeader>&amp;C&amp;"Arial,Bold"&amp;11Supplemental Information Item 7b
Derivative Instruments (HEI only)
&amp;A</oddHeader>
    <oddFooter>&amp;L&amp;F \  &amp;A&amp;RPage &amp;P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9"/>
  <sheetViews>
    <sheetView showGridLines="0" zoomScaleNormal="100" workbookViewId="0">
      <selection sqref="A1:B1"/>
    </sheetView>
  </sheetViews>
  <sheetFormatPr defaultColWidth="9.140625" defaultRowHeight="15"/>
  <cols>
    <col min="1" max="1" width="7.42578125" style="91" customWidth="1"/>
    <col min="2" max="2" width="15" style="91" customWidth="1"/>
    <col min="3" max="3" width="95.5703125" style="91" customWidth="1"/>
    <col min="4" max="16384" width="9.140625" style="91"/>
  </cols>
  <sheetData>
    <row r="1" spans="1:3" ht="30" customHeight="1">
      <c r="A1" s="156" t="s">
        <v>64</v>
      </c>
      <c r="B1" s="157"/>
      <c r="C1" s="94">
        <f>Derivatives!B1</f>
        <v>0</v>
      </c>
    </row>
    <row r="2" spans="1:3" ht="29.25" customHeight="1">
      <c r="A2" s="64" t="s">
        <v>22</v>
      </c>
      <c r="C2" s="95" t="e">
        <f>Derivatives!B2</f>
        <v>#N/A</v>
      </c>
    </row>
    <row r="3" spans="1:3">
      <c r="A3" s="64" t="s">
        <v>154</v>
      </c>
    </row>
    <row r="5" spans="1:3">
      <c r="A5" s="102" t="s">
        <v>144</v>
      </c>
    </row>
    <row r="6" spans="1:3">
      <c r="A6" s="110" t="s">
        <v>173</v>
      </c>
    </row>
    <row r="7" spans="1:3" ht="85.5" customHeight="1">
      <c r="A7" s="161" t="s">
        <v>180</v>
      </c>
      <c r="B7" s="162"/>
      <c r="C7" s="162"/>
    </row>
    <row r="8" spans="1:3">
      <c r="A8" s="102" t="s">
        <v>145</v>
      </c>
    </row>
    <row r="9" spans="1:3" ht="409.6" customHeight="1">
      <c r="A9" s="158" t="s">
        <v>179</v>
      </c>
      <c r="B9" s="159"/>
      <c r="C9" s="160"/>
    </row>
  </sheetData>
  <sheetProtection algorithmName="SHA-512" hashValue="3PQmEnMVtuVkyodBnsY9C3JkzSIYXSUNgIbkUvO8n5lF73ZTQKdA9FZmLZuEkDmgvgRx2sEr/zfupFxkFCBCaQ==" saltValue="aR62EFqnjfo4Vrp5JYclyg==" spinCount="100000" sheet="1" objects="1" scenarios="1"/>
  <mergeCells count="3">
    <mergeCell ref="A1:B1"/>
    <mergeCell ref="A9:C9"/>
    <mergeCell ref="A7:C7"/>
  </mergeCells>
  <pageMargins left="0.7" right="0.7" top="1.1100000000000001" bottom="0.75" header="0.3" footer="0.3"/>
  <pageSetup scale="76" orientation="portrait" r:id="rId1"/>
  <headerFooter>
    <oddHeader>&amp;C&amp;"-,Bold"&amp;12Supplemental Item 7b
Derivative Instruments 
(HEI only)
&amp;A</oddHeader>
    <oddFooter>&amp;L&amp;F \ &amp;A&amp;RPage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8"/>
  <sheetViews>
    <sheetView showGridLines="0" zoomScaleNormal="100" workbookViewId="0">
      <selection activeCell="J1" sqref="J1"/>
    </sheetView>
  </sheetViews>
  <sheetFormatPr defaultColWidth="9.140625" defaultRowHeight="15"/>
  <cols>
    <col min="1" max="2" width="9.140625" style="91"/>
    <col min="3" max="3" width="95.5703125" style="91" customWidth="1"/>
    <col min="4" max="16384" width="9.140625" style="91"/>
  </cols>
  <sheetData>
    <row r="1" spans="1:3" ht="29.25" customHeight="1">
      <c r="A1" s="156" t="s">
        <v>64</v>
      </c>
      <c r="B1" s="157"/>
      <c r="C1" s="94">
        <f>Derivatives!B1</f>
        <v>0</v>
      </c>
    </row>
    <row r="2" spans="1:3" ht="32.25" customHeight="1">
      <c r="A2" s="64" t="s">
        <v>22</v>
      </c>
      <c r="C2" s="95" t="e">
        <f>Derivatives!B2</f>
        <v>#N/A</v>
      </c>
    </row>
    <row r="3" spans="1:3">
      <c r="A3" s="64" t="s">
        <v>154</v>
      </c>
    </row>
    <row r="5" spans="1:3">
      <c r="A5" s="102" t="s">
        <v>144</v>
      </c>
    </row>
    <row r="6" spans="1:3">
      <c r="A6" s="110" t="s">
        <v>173</v>
      </c>
    </row>
    <row r="7" spans="1:3">
      <c r="A7" s="92" t="s">
        <v>143</v>
      </c>
      <c r="C7" s="93"/>
    </row>
    <row r="8" spans="1:3" ht="210" customHeight="1">
      <c r="A8" s="163" t="s">
        <v>181</v>
      </c>
      <c r="B8" s="164"/>
      <c r="C8" s="165"/>
    </row>
  </sheetData>
  <sheetProtection algorithmName="SHA-512" hashValue="hkk8UteNI5w3q2i7A4Zamrt828acIj4cP8SpDQ3BJvu1qDJYzHjGcAqaqUQdNecw0GEoADZGH95KDIJYLY17Kg==" saltValue="BbgpjCNp7EXii4FMi9WwQg==" spinCount="100000" sheet="1" objects="1" scenarios="1"/>
  <mergeCells count="2">
    <mergeCell ref="A1:B1"/>
    <mergeCell ref="A8:C8"/>
  </mergeCells>
  <pageMargins left="0.7" right="0.7" top="1.02" bottom="0.75" header="0.3" footer="0.3"/>
  <pageSetup scale="79" orientation="portrait" r:id="rId1"/>
  <headerFooter>
    <oddHeader>&amp;C&amp;"-,Bold"&amp;12Supplemental Item 7b
Derivative Instruments 
(HEI only)
&amp;A</oddHeader>
    <oddFooter>&amp;L&amp;F \ &amp;A&amp;RPage &amp;P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64"/>
  <sheetViews>
    <sheetView showGridLines="0" zoomScaleNormal="100" zoomScaleSheetLayoutView="100" workbookViewId="0">
      <selection activeCell="J6" sqref="J6"/>
    </sheetView>
  </sheetViews>
  <sheetFormatPr defaultColWidth="8.85546875" defaultRowHeight="12"/>
  <cols>
    <col min="1" max="1" width="6" style="65" customWidth="1"/>
    <col min="2" max="2" width="15.5703125" style="65" customWidth="1"/>
    <col min="3" max="3" width="28.28515625" style="65" customWidth="1"/>
    <col min="4" max="5" width="5.140625" style="65" customWidth="1"/>
    <col min="6" max="6" width="5.140625" style="65" bestFit="1" customWidth="1"/>
    <col min="7" max="7" width="13.28515625" style="65" customWidth="1"/>
    <col min="8" max="8" width="2.140625" style="65" customWidth="1"/>
    <col min="9" max="9" width="13.85546875" style="65" customWidth="1"/>
    <col min="10" max="10" width="5" style="65" customWidth="1"/>
    <col min="11" max="11" width="5.7109375" style="65" customWidth="1"/>
    <col min="12" max="12" width="17" style="65" customWidth="1"/>
    <col min="13" max="13" width="1.85546875" style="65" customWidth="1"/>
    <col min="14" max="14" width="2.140625" style="65" customWidth="1"/>
    <col min="15" max="15" width="7" style="65" customWidth="1"/>
    <col min="16" max="16" width="1.28515625" style="65" customWidth="1"/>
    <col min="17" max="17" width="8.85546875" style="65"/>
    <col min="18" max="18" width="0" style="65" hidden="1" customWidth="1"/>
    <col min="19" max="16384" width="8.85546875" style="65"/>
  </cols>
  <sheetData>
    <row r="1" spans="1:18" ht="27" customHeight="1">
      <c r="A1" s="156" t="s">
        <v>64</v>
      </c>
      <c r="B1" s="157"/>
      <c r="C1" s="169">
        <f>Derivatives!B1</f>
        <v>0</v>
      </c>
      <c r="D1" s="170"/>
      <c r="E1" s="170"/>
      <c r="F1" s="170"/>
      <c r="G1" s="171"/>
      <c r="I1" s="66"/>
    </row>
    <row r="2" spans="1:18" ht="28.5" customHeight="1">
      <c r="A2" s="64" t="s">
        <v>22</v>
      </c>
      <c r="C2" s="172" t="e">
        <f>Derivatives!B2</f>
        <v>#N/A</v>
      </c>
      <c r="D2" s="173"/>
      <c r="E2" s="173"/>
      <c r="F2" s="173"/>
      <c r="G2" s="174"/>
      <c r="I2" s="66"/>
    </row>
    <row r="3" spans="1:18">
      <c r="A3" s="64" t="s">
        <v>154</v>
      </c>
      <c r="C3" s="67"/>
      <c r="D3" s="67"/>
      <c r="E3" s="67"/>
      <c r="F3" s="67"/>
      <c r="G3" s="68"/>
      <c r="I3" s="66"/>
    </row>
    <row r="4" spans="1:18" ht="4.5" customHeight="1">
      <c r="A4" s="64"/>
      <c r="C4" s="67"/>
      <c r="D4" s="67"/>
      <c r="E4" s="67"/>
      <c r="F4" s="67"/>
      <c r="G4" s="67"/>
      <c r="I4" s="66"/>
    </row>
    <row r="5" spans="1:18" ht="4.5" customHeight="1">
      <c r="A5" s="64"/>
      <c r="C5" s="67"/>
      <c r="D5" s="67"/>
      <c r="E5" s="67"/>
      <c r="F5" s="67"/>
      <c r="G5" s="67"/>
      <c r="I5" s="66"/>
    </row>
    <row r="6" spans="1:18" s="64" customFormat="1" ht="4.5" customHeight="1"/>
    <row r="7" spans="1:18" ht="15" customHeight="1">
      <c r="A7" s="175" t="s">
        <v>151</v>
      </c>
      <c r="B7" s="175"/>
      <c r="C7" s="175"/>
      <c r="D7" s="175"/>
      <c r="E7" s="175"/>
      <c r="F7" s="175"/>
      <c r="G7" s="175"/>
      <c r="H7" s="175"/>
      <c r="I7" s="175"/>
      <c r="J7" s="175"/>
      <c r="K7" s="175"/>
      <c r="L7" s="175"/>
      <c r="M7" s="175"/>
    </row>
    <row r="8" spans="1:18" ht="27" customHeight="1">
      <c r="A8" s="175" t="s">
        <v>47</v>
      </c>
      <c r="B8" s="175"/>
      <c r="C8" s="175"/>
      <c r="D8" s="175"/>
      <c r="E8" s="175"/>
      <c r="F8" s="175"/>
      <c r="G8" s="175"/>
      <c r="H8" s="175"/>
      <c r="I8" s="175"/>
      <c r="J8" s="175"/>
      <c r="K8" s="175"/>
      <c r="L8" s="175"/>
      <c r="M8" s="175"/>
      <c r="R8" s="65" t="s">
        <v>41</v>
      </c>
    </row>
    <row r="9" spans="1:18" ht="8.25" customHeight="1">
      <c r="A9" s="69"/>
      <c r="B9" s="70"/>
      <c r="C9" s="70"/>
      <c r="D9" s="70"/>
      <c r="E9" s="70"/>
      <c r="F9" s="70"/>
      <c r="G9" s="70"/>
      <c r="H9" s="70"/>
      <c r="I9" s="70"/>
      <c r="J9" s="70"/>
      <c r="R9" s="65" t="s">
        <v>42</v>
      </c>
    </row>
    <row r="10" spans="1:18" ht="33.75" customHeight="1">
      <c r="A10" s="71" t="s">
        <v>48</v>
      </c>
      <c r="B10" s="72" t="s">
        <v>44</v>
      </c>
      <c r="C10" s="176" t="s">
        <v>49</v>
      </c>
      <c r="D10" s="177"/>
      <c r="E10" s="177"/>
      <c r="F10" s="177"/>
      <c r="G10" s="177"/>
      <c r="H10" s="177"/>
      <c r="I10" s="177"/>
      <c r="J10" s="177"/>
      <c r="K10" s="177"/>
      <c r="L10" s="177"/>
      <c r="M10" s="177"/>
      <c r="R10" s="65" t="s">
        <v>50</v>
      </c>
    </row>
    <row r="11" spans="1:18" ht="9.75" customHeight="1">
      <c r="A11" s="71"/>
      <c r="B11" s="73"/>
      <c r="C11" s="74"/>
      <c r="D11" s="70"/>
      <c r="E11" s="70"/>
      <c r="F11" s="70"/>
      <c r="G11" s="70"/>
      <c r="H11" s="70"/>
      <c r="I11" s="70"/>
      <c r="J11" s="70"/>
    </row>
    <row r="12" spans="1:18">
      <c r="A12" s="71" t="s">
        <v>51</v>
      </c>
      <c r="B12" s="72" t="s">
        <v>44</v>
      </c>
      <c r="C12" s="178" t="s">
        <v>52</v>
      </c>
      <c r="D12" s="179"/>
      <c r="E12" s="179"/>
      <c r="F12" s="179"/>
      <c r="G12" s="179"/>
      <c r="H12" s="179"/>
      <c r="I12" s="179"/>
      <c r="J12" s="179"/>
      <c r="K12" s="179"/>
      <c r="L12" s="179"/>
      <c r="M12" s="180"/>
    </row>
    <row r="13" spans="1:18">
      <c r="A13" s="71"/>
      <c r="B13" s="73"/>
      <c r="C13" s="181" t="s">
        <v>53</v>
      </c>
      <c r="D13" s="182"/>
      <c r="E13" s="182"/>
      <c r="F13" s="182"/>
      <c r="G13" s="182"/>
      <c r="H13" s="182"/>
      <c r="I13" s="182"/>
      <c r="J13" s="182"/>
      <c r="K13" s="182"/>
      <c r="L13" s="182"/>
      <c r="M13" s="183"/>
    </row>
    <row r="14" spans="1:18" ht="25.5" customHeight="1">
      <c r="A14" s="71"/>
      <c r="B14" s="73"/>
      <c r="C14" s="184" t="s">
        <v>54</v>
      </c>
      <c r="D14" s="185"/>
      <c r="E14" s="185"/>
      <c r="F14" s="185"/>
      <c r="G14" s="185"/>
      <c r="H14" s="185"/>
      <c r="I14" s="185"/>
      <c r="J14" s="185"/>
      <c r="K14" s="185"/>
      <c r="L14" s="185"/>
      <c r="M14" s="186"/>
    </row>
    <row r="15" spans="1:18" ht="9.75" customHeight="1">
      <c r="A15" s="75"/>
      <c r="B15" s="76"/>
      <c r="C15" s="70"/>
      <c r="D15" s="70"/>
      <c r="E15" s="70"/>
      <c r="F15" s="70"/>
      <c r="G15" s="70"/>
      <c r="H15" s="70"/>
      <c r="I15" s="70"/>
      <c r="J15" s="70"/>
    </row>
    <row r="16" spans="1:18" ht="28.5" customHeight="1">
      <c r="A16" s="77" t="s">
        <v>55</v>
      </c>
      <c r="B16" s="72" t="s">
        <v>44</v>
      </c>
      <c r="C16" s="187" t="s">
        <v>62</v>
      </c>
      <c r="D16" s="188"/>
      <c r="E16" s="188"/>
      <c r="F16" s="188"/>
      <c r="G16" s="188"/>
      <c r="H16" s="188"/>
      <c r="I16" s="188"/>
      <c r="J16" s="188"/>
      <c r="K16" s="188"/>
      <c r="L16" s="188"/>
      <c r="M16" s="189"/>
    </row>
    <row r="17" spans="1:15" ht="41.25" customHeight="1">
      <c r="A17" s="78"/>
      <c r="C17" s="190" t="s">
        <v>63</v>
      </c>
      <c r="D17" s="191"/>
      <c r="E17" s="191"/>
      <c r="F17" s="191"/>
      <c r="G17" s="191"/>
      <c r="H17" s="191"/>
      <c r="I17" s="191"/>
      <c r="J17" s="191"/>
      <c r="K17" s="191"/>
      <c r="L17" s="191"/>
      <c r="M17" s="192"/>
    </row>
    <row r="18" spans="1:15" ht="5.25" customHeight="1">
      <c r="H18" s="70"/>
      <c r="I18" s="70"/>
      <c r="J18" s="70"/>
      <c r="K18" s="193"/>
      <c r="L18" s="193"/>
      <c r="M18" s="193"/>
      <c r="N18" s="193"/>
      <c r="O18" s="193"/>
    </row>
    <row r="19" spans="1:15" ht="12.75" customHeight="1">
      <c r="B19" s="79" t="s">
        <v>15</v>
      </c>
      <c r="H19" s="70"/>
      <c r="I19" s="80" t="s">
        <v>56</v>
      </c>
      <c r="J19" s="80"/>
      <c r="K19" s="193"/>
      <c r="L19" s="193"/>
      <c r="M19" s="193"/>
      <c r="N19" s="193"/>
      <c r="O19" s="193"/>
    </row>
    <row r="20" spans="1:15" ht="6.75" customHeight="1">
      <c r="H20" s="70"/>
      <c r="I20" s="70"/>
      <c r="J20" s="70"/>
    </row>
    <row r="21" spans="1:15" ht="18.75" customHeight="1">
      <c r="A21" s="21"/>
      <c r="B21" s="22" t="s">
        <v>16</v>
      </c>
      <c r="C21" s="166"/>
      <c r="D21" s="167"/>
      <c r="E21" s="167"/>
      <c r="F21" s="167"/>
      <c r="G21" s="167"/>
      <c r="H21" s="70"/>
      <c r="I21" s="81"/>
      <c r="J21" s="82"/>
      <c r="L21" s="168" t="s">
        <v>57</v>
      </c>
      <c r="M21" s="168"/>
      <c r="N21" s="168"/>
      <c r="O21" s="168"/>
    </row>
    <row r="22" spans="1:15" ht="18.75" customHeight="1">
      <c r="A22" s="21"/>
      <c r="B22" s="22" t="s">
        <v>17</v>
      </c>
      <c r="C22" s="166"/>
      <c r="D22" s="167"/>
      <c r="E22" s="167"/>
      <c r="F22" s="167"/>
      <c r="G22" s="167"/>
      <c r="H22" s="70"/>
      <c r="I22" s="70"/>
      <c r="J22" s="70"/>
      <c r="L22" s="168"/>
      <c r="M22" s="168"/>
      <c r="N22" s="168"/>
      <c r="O22" s="168"/>
    </row>
    <row r="23" spans="1:15" s="20" customFormat="1" ht="6.75" customHeight="1">
      <c r="B23" s="23"/>
      <c r="H23" s="70"/>
      <c r="I23" s="70"/>
      <c r="J23" s="70"/>
      <c r="L23" s="83"/>
      <c r="M23" s="84"/>
      <c r="N23" s="84"/>
      <c r="O23" s="84"/>
    </row>
    <row r="24" spans="1:15" s="20" customFormat="1" ht="23.25" customHeight="1">
      <c r="A24" s="21"/>
      <c r="B24" s="22" t="s">
        <v>16</v>
      </c>
      <c r="C24" s="166"/>
      <c r="D24" s="167"/>
      <c r="E24" s="167"/>
      <c r="F24" s="167"/>
      <c r="G24" s="167"/>
      <c r="H24" s="70"/>
      <c r="I24" s="81"/>
      <c r="J24" s="82"/>
      <c r="K24" s="65"/>
      <c r="L24" s="168" t="s">
        <v>57</v>
      </c>
      <c r="M24" s="168"/>
      <c r="N24" s="168"/>
      <c r="O24" s="168"/>
    </row>
    <row r="25" spans="1:15" s="20" customFormat="1" ht="23.25" customHeight="1">
      <c r="A25" s="21"/>
      <c r="B25" s="22" t="s">
        <v>17</v>
      </c>
      <c r="C25" s="166"/>
      <c r="D25" s="167"/>
      <c r="E25" s="167"/>
      <c r="F25" s="167"/>
      <c r="G25" s="167"/>
      <c r="H25" s="70"/>
      <c r="I25" s="70"/>
      <c r="J25" s="70"/>
      <c r="K25" s="65"/>
      <c r="L25" s="168"/>
      <c r="M25" s="168"/>
      <c r="N25" s="168"/>
      <c r="O25" s="168"/>
    </row>
    <row r="26" spans="1:15" s="20" customFormat="1" ht="6.75" customHeight="1">
      <c r="B26" s="23"/>
      <c r="H26" s="70"/>
      <c r="I26" s="70"/>
      <c r="J26" s="70"/>
      <c r="L26" s="83"/>
      <c r="M26" s="84"/>
      <c r="N26" s="84"/>
      <c r="O26" s="84"/>
    </row>
    <row r="27" spans="1:15" s="20" customFormat="1" ht="20.25" customHeight="1">
      <c r="A27" s="21"/>
      <c r="B27" s="22" t="s">
        <v>16</v>
      </c>
      <c r="C27" s="166"/>
      <c r="D27" s="167"/>
      <c r="E27" s="167"/>
      <c r="F27" s="167"/>
      <c r="G27" s="167"/>
      <c r="H27" s="70"/>
      <c r="I27" s="81"/>
      <c r="J27" s="82"/>
      <c r="K27" s="65"/>
      <c r="L27" s="168" t="s">
        <v>57</v>
      </c>
      <c r="M27" s="168"/>
      <c r="N27" s="168"/>
      <c r="O27" s="168"/>
    </row>
    <row r="28" spans="1:15" s="20" customFormat="1" ht="20.25" customHeight="1">
      <c r="A28" s="21"/>
      <c r="B28" s="22" t="s">
        <v>17</v>
      </c>
      <c r="C28" s="166"/>
      <c r="D28" s="167"/>
      <c r="E28" s="167"/>
      <c r="F28" s="167"/>
      <c r="G28" s="167"/>
      <c r="H28" s="70"/>
      <c r="I28" s="70"/>
      <c r="J28" s="70"/>
      <c r="K28" s="65"/>
      <c r="L28" s="168"/>
      <c r="M28" s="168"/>
      <c r="N28" s="168"/>
      <c r="O28" s="168"/>
    </row>
    <row r="29" spans="1:15" s="20" customFormat="1" ht="6.75" customHeight="1">
      <c r="A29" s="65"/>
      <c r="B29" s="65"/>
      <c r="C29" s="65"/>
      <c r="D29" s="65"/>
      <c r="E29" s="65"/>
      <c r="F29" s="65"/>
      <c r="G29" s="65"/>
      <c r="H29" s="70"/>
      <c r="I29" s="70"/>
      <c r="J29" s="70"/>
      <c r="L29" s="83"/>
      <c r="M29" s="84"/>
      <c r="N29" s="84"/>
      <c r="O29" s="84"/>
    </row>
    <row r="30" spans="1:15" s="20" customFormat="1" ht="21" customHeight="1">
      <c r="A30" s="21"/>
      <c r="B30" s="22" t="s">
        <v>16</v>
      </c>
      <c r="C30" s="166"/>
      <c r="D30" s="167"/>
      <c r="E30" s="167"/>
      <c r="F30" s="167"/>
      <c r="G30" s="167"/>
      <c r="H30" s="70"/>
      <c r="I30" s="81"/>
      <c r="J30" s="82"/>
      <c r="K30" s="65"/>
      <c r="L30" s="168" t="s">
        <v>57</v>
      </c>
      <c r="M30" s="168"/>
      <c r="N30" s="168"/>
      <c r="O30" s="168"/>
    </row>
    <row r="31" spans="1:15" ht="21" customHeight="1">
      <c r="A31" s="21"/>
      <c r="B31" s="22" t="s">
        <v>17</v>
      </c>
      <c r="C31" s="166"/>
      <c r="D31" s="167"/>
      <c r="E31" s="167"/>
      <c r="F31" s="167"/>
      <c r="G31" s="167"/>
      <c r="H31" s="70"/>
      <c r="I31" s="70"/>
      <c r="J31" s="70"/>
      <c r="L31" s="168"/>
      <c r="M31" s="168"/>
      <c r="N31" s="168"/>
      <c r="O31" s="168"/>
    </row>
    <row r="32" spans="1:15" s="20" customFormat="1" ht="6.75" customHeight="1">
      <c r="A32" s="65"/>
      <c r="B32" s="65"/>
      <c r="C32" s="65"/>
      <c r="D32" s="65"/>
      <c r="E32" s="65"/>
      <c r="F32" s="65"/>
      <c r="G32" s="65"/>
      <c r="H32" s="70"/>
      <c r="I32" s="70"/>
      <c r="J32" s="70"/>
      <c r="L32" s="83"/>
      <c r="M32" s="84"/>
      <c r="N32" s="84"/>
      <c r="O32" s="84"/>
    </row>
    <row r="33" spans="1:15" s="20" customFormat="1" ht="18" customHeight="1">
      <c r="A33" s="21"/>
      <c r="B33" s="22" t="s">
        <v>16</v>
      </c>
      <c r="C33" s="166"/>
      <c r="D33" s="167"/>
      <c r="E33" s="167"/>
      <c r="F33" s="167"/>
      <c r="G33" s="167"/>
      <c r="H33" s="70"/>
      <c r="I33" s="81"/>
      <c r="J33" s="82"/>
      <c r="K33" s="65"/>
      <c r="L33" s="168" t="s">
        <v>57</v>
      </c>
      <c r="M33" s="168"/>
      <c r="N33" s="168"/>
      <c r="O33" s="168"/>
    </row>
    <row r="34" spans="1:15" ht="18" customHeight="1">
      <c r="A34" s="21"/>
      <c r="B34" s="22" t="s">
        <v>17</v>
      </c>
      <c r="C34" s="166"/>
      <c r="D34" s="167"/>
      <c r="E34" s="167"/>
      <c r="F34" s="167"/>
      <c r="G34" s="167"/>
      <c r="H34" s="70"/>
      <c r="I34" s="70"/>
      <c r="J34" s="70"/>
      <c r="L34" s="168"/>
      <c r="M34" s="168"/>
      <c r="N34" s="168"/>
      <c r="O34" s="168"/>
    </row>
    <row r="35" spans="1:15" s="20" customFormat="1" ht="6.75" customHeight="1">
      <c r="A35" s="65"/>
      <c r="B35" s="65"/>
      <c r="C35" s="65"/>
      <c r="D35" s="65"/>
      <c r="E35" s="65"/>
      <c r="F35" s="65"/>
      <c r="G35" s="65"/>
      <c r="H35" s="70"/>
      <c r="I35" s="70"/>
      <c r="J35" s="70"/>
      <c r="L35" s="83"/>
      <c r="M35" s="84"/>
      <c r="N35" s="84"/>
      <c r="O35" s="84"/>
    </row>
    <row r="36" spans="1:15" s="20" customFormat="1" ht="19.5" customHeight="1">
      <c r="A36" s="21"/>
      <c r="B36" s="22" t="s">
        <v>16</v>
      </c>
      <c r="C36" s="166"/>
      <c r="D36" s="167"/>
      <c r="E36" s="167"/>
      <c r="F36" s="167"/>
      <c r="G36" s="167"/>
      <c r="H36" s="70"/>
      <c r="I36" s="81"/>
      <c r="J36" s="82"/>
      <c r="K36" s="65"/>
      <c r="L36" s="168" t="s">
        <v>57</v>
      </c>
      <c r="M36" s="168"/>
      <c r="N36" s="168"/>
      <c r="O36" s="168"/>
    </row>
    <row r="37" spans="1:15" ht="19.5" customHeight="1">
      <c r="A37" s="21"/>
      <c r="B37" s="22" t="s">
        <v>17</v>
      </c>
      <c r="C37" s="166"/>
      <c r="D37" s="167"/>
      <c r="E37" s="167"/>
      <c r="F37" s="167"/>
      <c r="G37" s="167"/>
      <c r="H37" s="70"/>
      <c r="I37" s="70"/>
      <c r="J37" s="70"/>
      <c r="L37" s="168"/>
      <c r="M37" s="168"/>
      <c r="N37" s="168"/>
      <c r="O37" s="168"/>
    </row>
    <row r="38" spans="1:15" s="20" customFormat="1" ht="6.75" customHeight="1">
      <c r="A38" s="65"/>
      <c r="B38" s="65"/>
      <c r="C38" s="65"/>
      <c r="D38" s="65"/>
      <c r="E38" s="65"/>
      <c r="F38" s="65"/>
      <c r="G38" s="65"/>
      <c r="H38" s="70"/>
      <c r="I38" s="70"/>
      <c r="J38" s="70"/>
      <c r="L38" s="83"/>
      <c r="M38" s="84"/>
      <c r="N38" s="84"/>
      <c r="O38" s="84"/>
    </row>
    <row r="39" spans="1:15" s="20" customFormat="1" ht="20.25" customHeight="1">
      <c r="A39" s="21"/>
      <c r="B39" s="22" t="s">
        <v>16</v>
      </c>
      <c r="C39" s="166"/>
      <c r="D39" s="167"/>
      <c r="E39" s="167"/>
      <c r="F39" s="167"/>
      <c r="G39" s="167"/>
      <c r="H39" s="70"/>
      <c r="I39" s="81"/>
      <c r="J39" s="82"/>
      <c r="K39" s="65"/>
      <c r="L39" s="168" t="s">
        <v>57</v>
      </c>
      <c r="M39" s="168"/>
      <c r="N39" s="168"/>
      <c r="O39" s="168"/>
    </row>
    <row r="40" spans="1:15" ht="20.25" customHeight="1">
      <c r="A40" s="21"/>
      <c r="B40" s="22" t="s">
        <v>17</v>
      </c>
      <c r="C40" s="166"/>
      <c r="D40" s="167"/>
      <c r="E40" s="167"/>
      <c r="F40" s="167"/>
      <c r="G40" s="167"/>
      <c r="H40" s="70"/>
      <c r="I40" s="70"/>
      <c r="J40" s="70"/>
      <c r="L40" s="168"/>
      <c r="M40" s="168"/>
      <c r="N40" s="168"/>
      <c r="O40" s="168"/>
    </row>
    <row r="41" spans="1:15" s="20" customFormat="1" ht="6.75" customHeight="1">
      <c r="A41" s="65"/>
      <c r="B41" s="65"/>
      <c r="C41" s="65"/>
      <c r="D41" s="65"/>
      <c r="E41" s="65"/>
      <c r="F41" s="65"/>
      <c r="G41" s="65"/>
      <c r="H41" s="70"/>
      <c r="I41" s="70"/>
      <c r="J41" s="70"/>
      <c r="L41" s="83"/>
      <c r="M41" s="84"/>
      <c r="N41" s="84"/>
      <c r="O41" s="84"/>
    </row>
    <row r="42" spans="1:15" s="20" customFormat="1" ht="21" customHeight="1">
      <c r="A42" s="21"/>
      <c r="B42" s="22" t="s">
        <v>16</v>
      </c>
      <c r="C42" s="166"/>
      <c r="D42" s="167"/>
      <c r="E42" s="167"/>
      <c r="F42" s="167"/>
      <c r="G42" s="167"/>
      <c r="H42" s="70"/>
      <c r="I42" s="81"/>
      <c r="J42" s="82"/>
      <c r="K42" s="65"/>
      <c r="L42" s="168" t="s">
        <v>57</v>
      </c>
      <c r="M42" s="168"/>
      <c r="N42" s="168"/>
      <c r="O42" s="168"/>
    </row>
    <row r="43" spans="1:15" ht="21" customHeight="1">
      <c r="A43" s="21"/>
      <c r="B43" s="22" t="s">
        <v>17</v>
      </c>
      <c r="C43" s="166"/>
      <c r="D43" s="167"/>
      <c r="E43" s="167"/>
      <c r="F43" s="167"/>
      <c r="G43" s="167"/>
      <c r="H43" s="70"/>
      <c r="I43" s="70"/>
      <c r="J43" s="70"/>
      <c r="L43" s="168"/>
      <c r="M43" s="168"/>
      <c r="N43" s="168"/>
      <c r="O43" s="168"/>
    </row>
    <row r="44" spans="1:15" s="20" customFormat="1" ht="12.6" customHeight="1">
      <c r="A44" s="65"/>
      <c r="B44" s="65"/>
      <c r="C44" s="65"/>
      <c r="D44" s="65"/>
      <c r="E44" s="65"/>
      <c r="F44" s="65"/>
      <c r="G44" s="65"/>
      <c r="H44" s="70"/>
      <c r="I44" s="70"/>
      <c r="J44" s="70"/>
      <c r="L44" s="83"/>
      <c r="M44" s="84"/>
      <c r="N44" s="84"/>
      <c r="O44" s="84"/>
    </row>
    <row r="45" spans="1:15" s="20" customFormat="1" ht="13.5" customHeight="1">
      <c r="A45" s="65"/>
      <c r="B45" s="79" t="s">
        <v>18</v>
      </c>
      <c r="C45" s="65"/>
      <c r="D45" s="65"/>
      <c r="E45" s="65"/>
      <c r="F45" s="65"/>
      <c r="G45" s="65"/>
      <c r="H45" s="70"/>
      <c r="I45" s="80" t="s">
        <v>56</v>
      </c>
      <c r="J45" s="80"/>
      <c r="L45" s="83"/>
      <c r="M45" s="84"/>
      <c r="N45" s="84"/>
      <c r="O45" s="84"/>
    </row>
    <row r="46" spans="1:15" ht="3.75" customHeight="1">
      <c r="H46" s="70"/>
      <c r="I46" s="70"/>
      <c r="J46" s="70"/>
      <c r="L46" s="85"/>
      <c r="M46" s="85"/>
      <c r="N46" s="85"/>
      <c r="O46" s="85"/>
    </row>
    <row r="47" spans="1:15" ht="22.5" customHeight="1">
      <c r="A47" s="21"/>
      <c r="B47" s="22" t="s">
        <v>16</v>
      </c>
      <c r="C47" s="166"/>
      <c r="D47" s="167"/>
      <c r="E47" s="167"/>
      <c r="F47" s="167"/>
      <c r="G47" s="167"/>
      <c r="H47" s="70"/>
      <c r="I47" s="81"/>
      <c r="J47" s="82"/>
      <c r="L47" s="168" t="s">
        <v>58</v>
      </c>
      <c r="M47" s="168"/>
      <c r="N47" s="168"/>
      <c r="O47" s="168"/>
    </row>
    <row r="48" spans="1:15" ht="22.5" customHeight="1">
      <c r="A48" s="21"/>
      <c r="B48" s="22" t="s">
        <v>17</v>
      </c>
      <c r="C48" s="166"/>
      <c r="D48" s="167"/>
      <c r="E48" s="167"/>
      <c r="F48" s="167"/>
      <c r="G48" s="167"/>
      <c r="H48" s="70"/>
      <c r="I48" s="70"/>
      <c r="J48" s="70"/>
      <c r="L48" s="168"/>
      <c r="M48" s="168"/>
      <c r="N48" s="168"/>
      <c r="O48" s="168"/>
    </row>
    <row r="49" spans="1:15" s="20" customFormat="1" ht="6.75" customHeight="1">
      <c r="B49" s="23"/>
      <c r="H49" s="70"/>
      <c r="I49" s="70"/>
      <c r="J49" s="70"/>
      <c r="L49" s="83"/>
      <c r="M49" s="84"/>
      <c r="N49" s="84"/>
      <c r="O49" s="84"/>
    </row>
    <row r="50" spans="1:15" s="20" customFormat="1" ht="20.25" customHeight="1">
      <c r="A50" s="21"/>
      <c r="B50" s="22" t="s">
        <v>16</v>
      </c>
      <c r="C50" s="166"/>
      <c r="D50" s="167"/>
      <c r="E50" s="167"/>
      <c r="F50" s="167"/>
      <c r="G50" s="167"/>
      <c r="H50" s="70"/>
      <c r="I50" s="81"/>
      <c r="J50" s="82"/>
      <c r="K50" s="65"/>
      <c r="L50" s="168" t="s">
        <v>58</v>
      </c>
      <c r="M50" s="168"/>
      <c r="N50" s="168"/>
      <c r="O50" s="168"/>
    </row>
    <row r="51" spans="1:15" s="20" customFormat="1" ht="21.75" customHeight="1">
      <c r="A51" s="21"/>
      <c r="B51" s="22" t="s">
        <v>17</v>
      </c>
      <c r="C51" s="166"/>
      <c r="D51" s="167"/>
      <c r="E51" s="167"/>
      <c r="F51" s="167"/>
      <c r="G51" s="167"/>
      <c r="H51" s="70"/>
      <c r="I51" s="70"/>
      <c r="J51" s="70"/>
      <c r="K51" s="65"/>
      <c r="L51" s="168"/>
      <c r="M51" s="168"/>
      <c r="N51" s="168"/>
      <c r="O51" s="168"/>
    </row>
    <row r="52" spans="1:15" s="20" customFormat="1" ht="6.75" customHeight="1">
      <c r="B52" s="23"/>
      <c r="H52" s="70"/>
      <c r="I52" s="70"/>
      <c r="J52" s="70"/>
      <c r="L52" s="83"/>
      <c r="M52" s="84"/>
      <c r="N52" s="84"/>
      <c r="O52" s="84"/>
    </row>
    <row r="53" spans="1:15" s="20" customFormat="1" ht="24" customHeight="1">
      <c r="A53" s="21"/>
      <c r="B53" s="22" t="s">
        <v>16</v>
      </c>
      <c r="C53" s="166"/>
      <c r="D53" s="167"/>
      <c r="E53" s="167"/>
      <c r="F53" s="167"/>
      <c r="G53" s="167"/>
      <c r="H53" s="70"/>
      <c r="I53" s="81"/>
      <c r="J53" s="82"/>
      <c r="K53" s="65"/>
      <c r="L53" s="168" t="s">
        <v>58</v>
      </c>
      <c r="M53" s="168"/>
      <c r="N53" s="168"/>
      <c r="O53" s="168"/>
    </row>
    <row r="54" spans="1:15" s="20" customFormat="1" ht="18" customHeight="1">
      <c r="A54" s="21"/>
      <c r="B54" s="22" t="s">
        <v>17</v>
      </c>
      <c r="C54" s="166"/>
      <c r="D54" s="167"/>
      <c r="E54" s="167"/>
      <c r="F54" s="167"/>
      <c r="G54" s="167"/>
      <c r="H54" s="70"/>
      <c r="I54" s="70"/>
      <c r="J54" s="70"/>
      <c r="K54" s="65"/>
      <c r="L54" s="168"/>
      <c r="M54" s="168"/>
      <c r="N54" s="168"/>
      <c r="O54" s="168"/>
    </row>
    <row r="55" spans="1:15" s="20" customFormat="1" ht="6.75" customHeight="1">
      <c r="A55" s="65"/>
      <c r="B55" s="65"/>
      <c r="C55" s="65"/>
      <c r="D55" s="65"/>
      <c r="E55" s="65"/>
      <c r="F55" s="65"/>
      <c r="G55" s="65"/>
      <c r="H55" s="70"/>
      <c r="I55" s="70"/>
      <c r="J55" s="70"/>
      <c r="L55" s="83"/>
      <c r="M55" s="84"/>
      <c r="N55" s="84"/>
      <c r="O55" s="84"/>
    </row>
    <row r="56" spans="1:15" s="20" customFormat="1" ht="24" customHeight="1">
      <c r="A56" s="21"/>
      <c r="B56" s="22" t="s">
        <v>16</v>
      </c>
      <c r="C56" s="166"/>
      <c r="D56" s="167"/>
      <c r="E56" s="167"/>
      <c r="F56" s="167"/>
      <c r="G56" s="167"/>
      <c r="H56" s="70"/>
      <c r="I56" s="81"/>
      <c r="J56" s="82"/>
      <c r="K56" s="65"/>
      <c r="L56" s="168" t="s">
        <v>58</v>
      </c>
      <c r="M56" s="168"/>
      <c r="N56" s="168"/>
      <c r="O56" s="168"/>
    </row>
    <row r="57" spans="1:15" ht="18.75" customHeight="1">
      <c r="A57" s="21"/>
      <c r="B57" s="22" t="s">
        <v>17</v>
      </c>
      <c r="C57" s="166"/>
      <c r="D57" s="167"/>
      <c r="E57" s="167"/>
      <c r="F57" s="167"/>
      <c r="G57" s="167"/>
      <c r="H57" s="70"/>
      <c r="I57" s="70"/>
      <c r="J57" s="70"/>
      <c r="L57" s="168"/>
      <c r="M57" s="168"/>
      <c r="N57" s="168"/>
      <c r="O57" s="168"/>
    </row>
    <row r="58" spans="1:15" ht="6.75" customHeight="1">
      <c r="L58" s="85"/>
      <c r="M58" s="85"/>
      <c r="N58" s="85"/>
      <c r="O58" s="85"/>
    </row>
    <row r="59" spans="1:15" s="20" customFormat="1" ht="28.5" customHeight="1">
      <c r="A59" s="21"/>
      <c r="B59" s="22" t="s">
        <v>16</v>
      </c>
      <c r="C59" s="166"/>
      <c r="D59" s="167"/>
      <c r="E59" s="167"/>
      <c r="F59" s="167"/>
      <c r="G59" s="167"/>
      <c r="H59" s="70"/>
      <c r="I59" s="81"/>
      <c r="J59" s="82"/>
      <c r="K59" s="65"/>
      <c r="L59" s="168" t="s">
        <v>58</v>
      </c>
      <c r="M59" s="168"/>
      <c r="N59" s="168"/>
      <c r="O59" s="168"/>
    </row>
    <row r="60" spans="1:15" ht="20.25" customHeight="1">
      <c r="A60" s="21"/>
      <c r="B60" s="22" t="s">
        <v>17</v>
      </c>
      <c r="C60" s="166"/>
      <c r="D60" s="167"/>
      <c r="E60" s="167"/>
      <c r="F60" s="167"/>
      <c r="G60" s="167"/>
      <c r="H60" s="70"/>
      <c r="I60" s="70"/>
      <c r="J60" s="70"/>
      <c r="L60" s="168"/>
      <c r="M60" s="168"/>
      <c r="N60" s="168"/>
      <c r="O60" s="168"/>
    </row>
    <row r="61" spans="1:15" ht="6.75" customHeight="1">
      <c r="L61" s="85"/>
      <c r="M61" s="85"/>
      <c r="N61" s="85"/>
      <c r="O61" s="85"/>
    </row>
    <row r="62" spans="1:15" s="20" customFormat="1" ht="25.5" customHeight="1">
      <c r="A62" s="21"/>
      <c r="B62" s="22" t="s">
        <v>16</v>
      </c>
      <c r="C62" s="166"/>
      <c r="D62" s="167"/>
      <c r="E62" s="167"/>
      <c r="F62" s="167"/>
      <c r="G62" s="167"/>
      <c r="H62" s="70"/>
      <c r="I62" s="81"/>
      <c r="J62" s="82"/>
      <c r="K62" s="65"/>
      <c r="L62" s="168" t="s">
        <v>58</v>
      </c>
      <c r="M62" s="168"/>
      <c r="N62" s="168"/>
      <c r="O62" s="168"/>
    </row>
    <row r="63" spans="1:15" ht="21" customHeight="1">
      <c r="A63" s="21"/>
      <c r="B63" s="22" t="s">
        <v>17</v>
      </c>
      <c r="C63" s="166"/>
      <c r="D63" s="167"/>
      <c r="E63" s="167"/>
      <c r="F63" s="167"/>
      <c r="G63" s="167"/>
      <c r="H63" s="70"/>
      <c r="I63" s="70"/>
      <c r="J63" s="70"/>
      <c r="L63" s="168"/>
      <c r="M63" s="168"/>
      <c r="N63" s="168"/>
      <c r="O63" s="168"/>
    </row>
    <row r="64" spans="1:15">
      <c r="L64" s="85"/>
      <c r="M64" s="85"/>
      <c r="N64" s="85"/>
      <c r="O64" s="85"/>
    </row>
  </sheetData>
  <sheetProtection algorithmName="SHA-512" hashValue="M/H/PGTo2lEj2yOWk8SCoRUjyxFjm1GPRgudwYHOUPXo0xVq3xfMLwbYY0lyxDincJNwCkalUqRakhh9rqQsEQ==" saltValue="0ROXfenrqE+PM6OBwguk4w==" spinCount="100000" sheet="1" objects="1" scenarios="1"/>
  <mergeCells count="54">
    <mergeCell ref="C62:G62"/>
    <mergeCell ref="L62:O63"/>
    <mergeCell ref="C63:G63"/>
    <mergeCell ref="C56:G56"/>
    <mergeCell ref="L56:O57"/>
    <mergeCell ref="C57:G57"/>
    <mergeCell ref="C59:G59"/>
    <mergeCell ref="L59:O60"/>
    <mergeCell ref="C60:G60"/>
    <mergeCell ref="C50:G50"/>
    <mergeCell ref="L50:O51"/>
    <mergeCell ref="C51:G51"/>
    <mergeCell ref="C53:G53"/>
    <mergeCell ref="L53:O54"/>
    <mergeCell ref="C54:G54"/>
    <mergeCell ref="C42:G42"/>
    <mergeCell ref="L42:O43"/>
    <mergeCell ref="C43:G43"/>
    <mergeCell ref="C47:G47"/>
    <mergeCell ref="L47:O48"/>
    <mergeCell ref="C48:G48"/>
    <mergeCell ref="C36:G36"/>
    <mergeCell ref="L36:O37"/>
    <mergeCell ref="C37:G37"/>
    <mergeCell ref="C39:G39"/>
    <mergeCell ref="L39:O40"/>
    <mergeCell ref="C40:G40"/>
    <mergeCell ref="C30:G30"/>
    <mergeCell ref="L30:O31"/>
    <mergeCell ref="C31:G31"/>
    <mergeCell ref="C33:G33"/>
    <mergeCell ref="L33:O34"/>
    <mergeCell ref="C34:G34"/>
    <mergeCell ref="C24:G24"/>
    <mergeCell ref="L24:O25"/>
    <mergeCell ref="C25:G25"/>
    <mergeCell ref="C27:G27"/>
    <mergeCell ref="L27:O28"/>
    <mergeCell ref="C28:G28"/>
    <mergeCell ref="C21:G21"/>
    <mergeCell ref="L21:O22"/>
    <mergeCell ref="C22:G22"/>
    <mergeCell ref="C1:G1"/>
    <mergeCell ref="C2:G2"/>
    <mergeCell ref="A7:M7"/>
    <mergeCell ref="A8:M8"/>
    <mergeCell ref="C10:M10"/>
    <mergeCell ref="C12:M12"/>
    <mergeCell ref="C13:M13"/>
    <mergeCell ref="C14:M14"/>
    <mergeCell ref="C16:M16"/>
    <mergeCell ref="C17:M17"/>
    <mergeCell ref="K18:O19"/>
    <mergeCell ref="A1:B1"/>
  </mergeCells>
  <conditionalFormatting sqref="B10 B12">
    <cfRule type="cellIs" dxfId="4" priority="6" operator="equal">
      <formula>"Error"</formula>
    </cfRule>
  </conditionalFormatting>
  <conditionalFormatting sqref="B10">
    <cfRule type="cellIs" dxfId="3" priority="1" operator="equal">
      <formula>"Answer Required"</formula>
    </cfRule>
  </conditionalFormatting>
  <conditionalFormatting sqref="B12">
    <cfRule type="cellIs" dxfId="2" priority="3" operator="equal">
      <formula>"Answer Required"</formula>
    </cfRule>
  </conditionalFormatting>
  <conditionalFormatting sqref="B16">
    <cfRule type="cellIs" dxfId="1" priority="2" operator="equal">
      <formula>"Answer Required"</formula>
    </cfRule>
    <cfRule type="cellIs" dxfId="0" priority="5" operator="equal">
      <formula>"Error"</formula>
    </cfRule>
  </conditionalFormatting>
  <dataValidations count="1">
    <dataValidation type="list" allowBlank="1" showInputMessage="1" showErrorMessage="1" error="Please use the drop-down to select Yes or No." sqref="B16 B10 B12" xr:uid="{00000000-0002-0000-0500-000000000000}">
      <formula1>$R$8:$R$9</formula1>
    </dataValidation>
  </dataValidations>
  <pageMargins left="0.75" right="0.5" top="0.61" bottom="0.37" header="0.19" footer="0.17"/>
  <pageSetup scale="70" orientation="portrait" cellComments="asDisplayed" r:id="rId1"/>
  <headerFooter alignWithMargins="0">
    <oddHeader>&amp;C&amp;"Arial,Bold"Supplemental Item 7b
Derivative Instruments (HEI only)
&amp;A</oddHeader>
    <oddFooter>&amp;L&amp;F \ &amp;A&amp;R 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10</xdr:col>
                    <xdr:colOff>9525</xdr:colOff>
                    <xdr:row>20</xdr:row>
                    <xdr:rowOff>19050</xdr:rowOff>
                  </from>
                  <to>
                    <xdr:col>10</xdr:col>
                    <xdr:colOff>314325</xdr:colOff>
                    <xdr:row>21</xdr:row>
                    <xdr:rowOff>38100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10</xdr:col>
                    <xdr:colOff>9525</xdr:colOff>
                    <xdr:row>23</xdr:row>
                    <xdr:rowOff>19050</xdr:rowOff>
                  </from>
                  <to>
                    <xdr:col>10</xdr:col>
                    <xdr:colOff>314325</xdr:colOff>
                    <xdr:row>23</xdr:row>
                    <xdr:rowOff>276225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10</xdr:col>
                    <xdr:colOff>9525</xdr:colOff>
                    <xdr:row>26</xdr:row>
                    <xdr:rowOff>19050</xdr:rowOff>
                  </from>
                  <to>
                    <xdr:col>10</xdr:col>
                    <xdr:colOff>314325</xdr:colOff>
                    <xdr:row>27</xdr:row>
                    <xdr:rowOff>19050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10</xdr:col>
                    <xdr:colOff>9525</xdr:colOff>
                    <xdr:row>29</xdr:row>
                    <xdr:rowOff>19050</xdr:rowOff>
                  </from>
                  <to>
                    <xdr:col>10</xdr:col>
                    <xdr:colOff>314325</xdr:colOff>
                    <xdr:row>30</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10</xdr:col>
                    <xdr:colOff>9525</xdr:colOff>
                    <xdr:row>46</xdr:row>
                    <xdr:rowOff>19050</xdr:rowOff>
                  </from>
                  <to>
                    <xdr:col>10</xdr:col>
                    <xdr:colOff>314325</xdr:colOff>
                    <xdr:row>46</xdr:row>
                    <xdr:rowOff>276225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10</xdr:col>
                    <xdr:colOff>9525</xdr:colOff>
                    <xdr:row>49</xdr:row>
                    <xdr:rowOff>19050</xdr:rowOff>
                  </from>
                  <to>
                    <xdr:col>10</xdr:col>
                    <xdr:colOff>314325</xdr:colOff>
                    <xdr:row>50</xdr:row>
                    <xdr:rowOff>19050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10</xdr:col>
                    <xdr:colOff>9525</xdr:colOff>
                    <xdr:row>52</xdr:row>
                    <xdr:rowOff>19050</xdr:rowOff>
                  </from>
                  <to>
                    <xdr:col>10</xdr:col>
                    <xdr:colOff>314325</xdr:colOff>
                    <xdr:row>52</xdr:row>
                    <xdr:rowOff>276225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10</xdr:col>
                    <xdr:colOff>9525</xdr:colOff>
                    <xdr:row>55</xdr:row>
                    <xdr:rowOff>19050</xdr:rowOff>
                  </from>
                  <to>
                    <xdr:col>10</xdr:col>
                    <xdr:colOff>314325</xdr:colOff>
                    <xdr:row>55</xdr:row>
                    <xdr:rowOff>276225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10</xdr:col>
                    <xdr:colOff>9525</xdr:colOff>
                    <xdr:row>32</xdr:row>
                    <xdr:rowOff>19050</xdr:rowOff>
                  </from>
                  <to>
                    <xdr:col>10</xdr:col>
                    <xdr:colOff>314325</xdr:colOff>
                    <xdr:row>33</xdr:row>
                    <xdr:rowOff>47625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10</xdr:col>
                    <xdr:colOff>9525</xdr:colOff>
                    <xdr:row>35</xdr:row>
                    <xdr:rowOff>19050</xdr:rowOff>
                  </from>
                  <to>
                    <xdr:col>10</xdr:col>
                    <xdr:colOff>314325</xdr:colOff>
                    <xdr:row>36</xdr:row>
                    <xdr:rowOff>28575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10</xdr:col>
                    <xdr:colOff>9525</xdr:colOff>
                    <xdr:row>38</xdr:row>
                    <xdr:rowOff>19050</xdr:rowOff>
                  </from>
                  <to>
                    <xdr:col>10</xdr:col>
                    <xdr:colOff>314325</xdr:colOff>
                    <xdr:row>39</xdr:row>
                    <xdr:rowOff>19050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10</xdr:col>
                    <xdr:colOff>9525</xdr:colOff>
                    <xdr:row>41</xdr:row>
                    <xdr:rowOff>19050</xdr:rowOff>
                  </from>
                  <to>
                    <xdr:col>10</xdr:col>
                    <xdr:colOff>314325</xdr:colOff>
                    <xdr:row>42</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10</xdr:col>
                    <xdr:colOff>9525</xdr:colOff>
                    <xdr:row>58</xdr:row>
                    <xdr:rowOff>19050</xdr:rowOff>
                  </from>
                  <to>
                    <xdr:col>10</xdr:col>
                    <xdr:colOff>314325</xdr:colOff>
                    <xdr:row>58</xdr:row>
                    <xdr:rowOff>276225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10</xdr:col>
                    <xdr:colOff>9525</xdr:colOff>
                    <xdr:row>61</xdr:row>
                    <xdr:rowOff>19050</xdr:rowOff>
                  </from>
                  <to>
                    <xdr:col>10</xdr:col>
                    <xdr:colOff>314325</xdr:colOff>
                    <xdr:row>61</xdr:row>
                    <xdr:rowOff>276225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zoomScaleNormal="100" workbookViewId="0"/>
  </sheetViews>
  <sheetFormatPr defaultRowHeight="12.75"/>
  <cols>
    <col min="1" max="1" width="18.28515625" customWidth="1"/>
    <col min="2" max="2" width="43.140625" customWidth="1"/>
    <col min="3" max="3" width="22.42578125" style="101" customWidth="1"/>
    <col min="12" max="12" width="15.140625" customWidth="1"/>
  </cols>
  <sheetData>
    <row r="1" spans="1:12">
      <c r="A1" s="99" t="s">
        <v>66</v>
      </c>
      <c r="B1" s="103" t="s">
        <v>67</v>
      </c>
      <c r="C1" s="104" t="s">
        <v>68</v>
      </c>
    </row>
    <row r="2" spans="1:12" ht="22.5" customHeight="1">
      <c r="A2" s="99" t="s">
        <v>69</v>
      </c>
      <c r="B2" s="105" t="s">
        <v>70</v>
      </c>
      <c r="C2" s="106">
        <v>204268241</v>
      </c>
      <c r="E2" s="109" t="s">
        <v>152</v>
      </c>
      <c r="F2" s="109"/>
      <c r="G2" s="109"/>
      <c r="H2" s="109"/>
      <c r="I2" s="109"/>
      <c r="J2" s="109"/>
      <c r="K2" s="109"/>
      <c r="L2" s="109"/>
    </row>
    <row r="3" spans="1:12" ht="15">
      <c r="A3" s="99" t="s">
        <v>71</v>
      </c>
      <c r="B3" s="105" t="s">
        <v>72</v>
      </c>
      <c r="C3" s="106" t="s">
        <v>73</v>
      </c>
      <c r="E3" s="109" t="s">
        <v>153</v>
      </c>
      <c r="F3" s="109"/>
      <c r="G3" s="109"/>
      <c r="H3" s="109"/>
      <c r="I3" s="109"/>
      <c r="J3" s="109"/>
      <c r="K3" s="109"/>
      <c r="L3" s="109"/>
    </row>
    <row r="4" spans="1:12" ht="22.5">
      <c r="A4" s="99" t="s">
        <v>74</v>
      </c>
      <c r="B4" s="105" t="s">
        <v>75</v>
      </c>
      <c r="C4" s="106" t="s">
        <v>73</v>
      </c>
    </row>
    <row r="5" spans="1:12" ht="22.5">
      <c r="A5" s="99" t="s">
        <v>76</v>
      </c>
      <c r="B5" s="105" t="s">
        <v>77</v>
      </c>
      <c r="C5" s="106" t="s">
        <v>78</v>
      </c>
    </row>
    <row r="6" spans="1:12" ht="34.5" customHeight="1">
      <c r="A6" s="99" t="s">
        <v>79</v>
      </c>
      <c r="B6" s="105" t="s">
        <v>146</v>
      </c>
      <c r="C6" s="106">
        <v>208229</v>
      </c>
      <c r="F6" s="194" t="s">
        <v>136</v>
      </c>
      <c r="G6" s="194"/>
      <c r="H6" s="194"/>
      <c r="I6" s="194"/>
      <c r="J6" s="194"/>
      <c r="K6" s="194"/>
      <c r="L6" s="194"/>
    </row>
    <row r="7" spans="1:12" ht="15" customHeight="1">
      <c r="A7" s="99" t="s">
        <v>80</v>
      </c>
      <c r="B7" s="105" t="s">
        <v>81</v>
      </c>
      <c r="C7" s="107">
        <v>211</v>
      </c>
      <c r="F7" s="194"/>
      <c r="G7" s="194"/>
      <c r="H7" s="194"/>
      <c r="I7" s="194"/>
      <c r="J7" s="194"/>
      <c r="K7" s="194"/>
      <c r="L7" s="194"/>
    </row>
    <row r="8" spans="1:12" ht="23.25" customHeight="1">
      <c r="A8" s="99" t="s">
        <v>82</v>
      </c>
      <c r="B8" s="105" t="s">
        <v>147</v>
      </c>
      <c r="C8" s="106">
        <v>212234</v>
      </c>
      <c r="F8" s="194"/>
      <c r="G8" s="194"/>
      <c r="H8" s="194"/>
      <c r="I8" s="194"/>
      <c r="J8" s="194"/>
      <c r="K8" s="194"/>
      <c r="L8" s="194"/>
    </row>
    <row r="9" spans="1:12">
      <c r="A9" s="99" t="s">
        <v>83</v>
      </c>
      <c r="B9" s="105" t="s">
        <v>84</v>
      </c>
      <c r="C9" s="107">
        <v>213</v>
      </c>
      <c r="F9" s="194"/>
      <c r="G9" s="194"/>
      <c r="H9" s="194"/>
      <c r="I9" s="194"/>
      <c r="J9" s="194"/>
      <c r="K9" s="194"/>
      <c r="L9" s="194"/>
    </row>
    <row r="10" spans="1:12" ht="15" customHeight="1">
      <c r="A10" s="99" t="s">
        <v>85</v>
      </c>
      <c r="B10" s="105" t="s">
        <v>86</v>
      </c>
      <c r="C10" s="107">
        <v>214</v>
      </c>
      <c r="E10" t="s">
        <v>137</v>
      </c>
    </row>
    <row r="11" spans="1:12" ht="15" customHeight="1">
      <c r="A11" s="99" t="s">
        <v>87</v>
      </c>
      <c r="B11" s="105" t="s">
        <v>88</v>
      </c>
      <c r="C11" s="107">
        <v>215</v>
      </c>
      <c r="E11" t="s">
        <v>138</v>
      </c>
    </row>
    <row r="12" spans="1:12">
      <c r="A12" s="99" t="s">
        <v>89</v>
      </c>
      <c r="B12" s="105" t="s">
        <v>90</v>
      </c>
      <c r="C12" s="107">
        <v>216</v>
      </c>
      <c r="E12" t="s">
        <v>148</v>
      </c>
    </row>
    <row r="13" spans="1:12">
      <c r="A13" s="99" t="s">
        <v>91</v>
      </c>
      <c r="B13" s="105" t="s">
        <v>92</v>
      </c>
      <c r="C13" s="107">
        <v>217</v>
      </c>
      <c r="E13" t="s">
        <v>139</v>
      </c>
    </row>
    <row r="14" spans="1:12">
      <c r="A14" s="99" t="s">
        <v>93</v>
      </c>
      <c r="B14" s="105" t="s">
        <v>94</v>
      </c>
      <c r="C14" s="107">
        <v>221</v>
      </c>
      <c r="E14" t="s">
        <v>140</v>
      </c>
    </row>
    <row r="15" spans="1:12" ht="22.5">
      <c r="A15" s="99" t="s">
        <v>95</v>
      </c>
      <c r="B15" s="105" t="s">
        <v>96</v>
      </c>
      <c r="C15" s="107">
        <v>236</v>
      </c>
      <c r="E15" t="s">
        <v>141</v>
      </c>
    </row>
    <row r="16" spans="1:12">
      <c r="A16" s="99" t="s">
        <v>97</v>
      </c>
      <c r="B16" s="105" t="s">
        <v>98</v>
      </c>
      <c r="C16" s="107">
        <v>236</v>
      </c>
      <c r="E16" t="s">
        <v>142</v>
      </c>
    </row>
    <row r="17" spans="1:5" ht="22.5">
      <c r="A17" s="99" t="s">
        <v>99</v>
      </c>
      <c r="B17" s="105" t="s">
        <v>100</v>
      </c>
      <c r="C17" s="107" t="s">
        <v>101</v>
      </c>
      <c r="E17" t="s">
        <v>149</v>
      </c>
    </row>
    <row r="18" spans="1:5">
      <c r="A18" s="99" t="s">
        <v>102</v>
      </c>
      <c r="B18" s="105" t="s">
        <v>103</v>
      </c>
      <c r="C18" s="107" t="s">
        <v>101</v>
      </c>
      <c r="E18" t="s">
        <v>150</v>
      </c>
    </row>
    <row r="19" spans="1:5">
      <c r="A19" s="99" t="s">
        <v>104</v>
      </c>
      <c r="B19" s="105" t="s">
        <v>105</v>
      </c>
      <c r="C19" s="107">
        <v>242</v>
      </c>
    </row>
    <row r="20" spans="1:5">
      <c r="A20" s="99" t="s">
        <v>106</v>
      </c>
      <c r="B20" s="105" t="s">
        <v>107</v>
      </c>
      <c r="C20" s="107">
        <v>247</v>
      </c>
    </row>
    <row r="21" spans="1:5" ht="33.75">
      <c r="A21" s="99" t="s">
        <v>108</v>
      </c>
      <c r="B21" s="105" t="s">
        <v>124</v>
      </c>
      <c r="C21" s="108" t="s">
        <v>125</v>
      </c>
    </row>
    <row r="22" spans="1:5">
      <c r="A22" s="99" t="s">
        <v>109</v>
      </c>
      <c r="B22" s="105" t="s">
        <v>110</v>
      </c>
      <c r="C22" s="107" t="s">
        <v>101</v>
      </c>
    </row>
    <row r="23" spans="1:5">
      <c r="A23" s="99" t="s">
        <v>111</v>
      </c>
      <c r="B23" s="105" t="s">
        <v>112</v>
      </c>
      <c r="C23" s="107" t="s">
        <v>113</v>
      </c>
    </row>
    <row r="24" spans="1:5">
      <c r="A24" s="99" t="s">
        <v>114</v>
      </c>
      <c r="B24" s="105" t="s">
        <v>115</v>
      </c>
      <c r="C24" s="107" t="s">
        <v>113</v>
      </c>
    </row>
    <row r="25" spans="1:5">
      <c r="A25" s="99" t="s">
        <v>116</v>
      </c>
      <c r="B25" s="105" t="s">
        <v>117</v>
      </c>
      <c r="C25" s="107">
        <v>937</v>
      </c>
    </row>
    <row r="26" spans="1:5">
      <c r="A26" s="99" t="s">
        <v>118</v>
      </c>
      <c r="B26" s="105" t="s">
        <v>119</v>
      </c>
      <c r="C26" s="107">
        <v>938</v>
      </c>
    </row>
    <row r="27" spans="1:5">
      <c r="A27" s="99" t="s">
        <v>120</v>
      </c>
      <c r="B27" s="105" t="s">
        <v>121</v>
      </c>
      <c r="C27" s="107" t="s">
        <v>122</v>
      </c>
    </row>
    <row r="29" spans="1:5">
      <c r="A29" s="100"/>
      <c r="B29" s="100"/>
      <c r="C29" s="100"/>
    </row>
    <row r="30" spans="1:5" ht="42.75" customHeight="1">
      <c r="A30" s="100"/>
      <c r="B30" s="100"/>
      <c r="C30" s="100"/>
    </row>
    <row r="31" spans="1:5" ht="33" customHeight="1"/>
  </sheetData>
  <sheetProtection algorithmName="SHA-512" hashValue="9Xe/TtAHlCCs8645aINFCuqW1Ft2yihleG1usGn2veCQ4j4M39c/g8TZVObJXIMS46KHGazXauTRbSVWihHhIA==" saltValue="bkgVQd8mu7esErN2ZSCC9g==" spinCount="100000" sheet="1" objects="1" scenarios="1"/>
  <mergeCells count="4">
    <mergeCell ref="F8:L8"/>
    <mergeCell ref="F9:L9"/>
    <mergeCell ref="F6:L6"/>
    <mergeCell ref="F7:L7"/>
  </mergeCells>
  <pageMargins left="0.7" right="0.7" top="0.75" bottom="0.75" header="0.3" footer="0.3"/>
  <pageSetup paperSize="5" scale="93" orientation="landscape" r:id="rId1"/>
  <headerFooter>
    <oddFooter>&amp;L&amp;Z&amp;F
&amp;A
&amp;D &amp;T&amp;R&amp;P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Derivatives</vt:lpstr>
      <vt:lpstr>Hedged debt</vt:lpstr>
      <vt:lpstr>UVA footnote</vt:lpstr>
      <vt:lpstr>VCUHSA footnote</vt:lpstr>
      <vt:lpstr>Certification</vt:lpstr>
      <vt:lpstr>Lookup - HEI #-acronyn</vt:lpstr>
      <vt:lpstr>Derivatives!Print_Area</vt:lpstr>
    </vt:vector>
  </TitlesOfParts>
  <Company>Virginia IT Infrastructure Partnership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 Tuck</dc:creator>
  <cp:lastModifiedBy>Tuck, Christy (DOA)</cp:lastModifiedBy>
  <cp:lastPrinted>2024-05-13T20:10:59Z</cp:lastPrinted>
  <dcterms:created xsi:type="dcterms:W3CDTF">2010-02-16T14:52:20Z</dcterms:created>
  <dcterms:modified xsi:type="dcterms:W3CDTF">2024-05-13T20:11:11Z</dcterms:modified>
</cp:coreProperties>
</file>