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Q:\Directive\Fiscal 2024\HE Directive\Excel files ready for testing\"/>
    </mc:Choice>
  </mc:AlternateContent>
  <xr:revisionPtr revIDLastSave="0" documentId="13_ncr:1_{88CBD14C-6AF1-441A-A346-E926D7734D5D}" xr6:coauthVersionLast="47" xr6:coauthVersionMax="47" xr10:uidLastSave="{00000000-0000-0000-0000-000000000000}"/>
  <workbookProtection workbookAlgorithmName="SHA-512" workbookHashValue="oXI6SVS5/qX17yWtxVrFzOuEq3VFakS8otLOI/vDJJcsosk4qgMEStAsFrPZ5rzFvuf4R4lQ/KAQD2pNFKefcA==" workbookSaltValue="GwHVGfRCZHg35SFL/ERL6w==" workbookSpinCount="100000" lockStructure="1"/>
  <bookViews>
    <workbookView xWindow="28680" yWindow="-120" windowWidth="29040" windowHeight="15720" xr2:uid="{00000000-000D-0000-FFFF-FFFF00000000}"/>
  </bookViews>
  <sheets>
    <sheet name="TAB 1" sheetId="1" r:id="rId1"/>
    <sheet name="Certification" sheetId="5" r:id="rId2"/>
    <sheet name="RCL" sheetId="2" r:id="rId3"/>
    <sheet name="PY Ending Balances-HEI" sheetId="3" state="hidden" r:id="rId4"/>
    <sheet name="HEI #-Acronym" sheetId="6" state="hidden" r:id="rId5"/>
  </sheets>
  <definedNames>
    <definedName name="_xlnm.Print_Area" localSheetId="2">RCL!$A$1:$F$67</definedName>
    <definedName name="_xlnm.Print_Titles" localSheetId="3">'PY Ending Balances-HEI'!$A:$E,'PY Ending Balances-HEI'!$1:$1</definedName>
    <definedName name="_xlnm.Print_Titles" localSheetId="2">RCL!$9:$9</definedName>
    <definedName name="wrn.Footnote._.8." hidden="1">{#N/A,#N/A,FALSE,"Fixed Assets";#N/A,#N/A,FALSE,"PPE Wksheet"}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 l="1"/>
  <c r="C5" i="2" l="1"/>
  <c r="C6" i="2"/>
  <c r="C3" i="2"/>
  <c r="C1" i="2"/>
  <c r="C1" i="5"/>
  <c r="C2" i="1"/>
  <c r="E29" i="1" l="1"/>
  <c r="E49" i="1" l="1"/>
  <c r="C2" i="2" l="1"/>
  <c r="C2" i="5" l="1"/>
  <c r="AB5" i="3" l="1"/>
  <c r="AD5" i="3" s="1"/>
  <c r="AB6" i="3"/>
  <c r="AD6" i="3" s="1"/>
  <c r="AB7" i="3"/>
  <c r="AD7" i="3" s="1"/>
  <c r="AB4" i="3"/>
  <c r="AD4" i="3" s="1"/>
  <c r="C52" i="1"/>
  <c r="E52" i="1"/>
  <c r="C53" i="1"/>
  <c r="E53" i="1"/>
  <c r="C54" i="1"/>
  <c r="E54" i="1"/>
  <c r="E51" i="1"/>
  <c r="C51" i="1"/>
  <c r="E44" i="1"/>
  <c r="E37" i="1"/>
  <c r="E22" i="1"/>
  <c r="F54" i="1" l="1"/>
  <c r="F53" i="1"/>
  <c r="F52" i="1"/>
  <c r="F51" i="1"/>
  <c r="A58" i="1" l="1"/>
  <c r="F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Page</author>
  </authors>
  <commentList>
    <comment ref="C1" authorId="0" shapeId="0" xr:uid="{00000000-0006-0000-0000-000001000000}">
      <text>
        <r>
          <rPr>
            <sz val="9"/>
            <color indexed="81"/>
            <rFont val="Tahoma"/>
            <family val="2"/>
          </rPr>
          <t>Use the drop-down list to select the applicable Institution Number-Institution Acronym for this submission and the Institution Name will automatically populate.
Note: VCUHSA should select 236-VCUHSA.</t>
        </r>
      </text>
    </comment>
  </commentList>
</comments>
</file>

<file path=xl/sharedStrings.xml><?xml version="1.0" encoding="utf-8"?>
<sst xmlns="http://schemas.openxmlformats.org/spreadsheetml/2006/main" count="340" uniqueCount="166">
  <si>
    <t>VCBA 21st Century Program:</t>
  </si>
  <si>
    <t>VCBA ETF Program:</t>
  </si>
  <si>
    <t>General Obligation Bond (GOB) Program:</t>
  </si>
  <si>
    <t>Virginia Public Building Authority (VPBA) Program:</t>
  </si>
  <si>
    <t>Differences (Note B)</t>
  </si>
  <si>
    <t>Prepared by:</t>
  </si>
  <si>
    <t>Name</t>
  </si>
  <si>
    <t>Title</t>
  </si>
  <si>
    <t>Reviewed by:</t>
  </si>
  <si>
    <t>TAB 1</t>
  </si>
  <si>
    <t>Part 1: Complete the following steps for those programs that apply to the HEI.</t>
  </si>
  <si>
    <t>Institution Name:</t>
  </si>
  <si>
    <t>Institution Contact Name:</t>
  </si>
  <si>
    <t>Institution Contact Phone Number:</t>
  </si>
  <si>
    <t>Institution Contact E-mail Address:</t>
  </si>
  <si>
    <t>Date Completed:</t>
  </si>
  <si>
    <t>Amount</t>
  </si>
  <si>
    <t>Revision Date</t>
  </si>
  <si>
    <t>Previous Information</t>
  </si>
  <si>
    <t>Revised Information</t>
  </si>
  <si>
    <t>drop-down list</t>
  </si>
  <si>
    <t>Tab Name</t>
  </si>
  <si>
    <t xml:space="preserve">Row Number </t>
  </si>
  <si>
    <t>Column Letter</t>
  </si>
  <si>
    <t>VCBA 21st Century Program</t>
  </si>
  <si>
    <t>VCBA ETF Program</t>
  </si>
  <si>
    <t>General Obligation Bond Program</t>
  </si>
  <si>
    <t>Cash Basis Reimbursements from VCBA (ETF Program)</t>
  </si>
  <si>
    <t>Reverse prior year's Due from Component Units (VCBA 21st Century) - enter negative $</t>
  </si>
  <si>
    <t>Reverse prior year's Due from Component Units (VCBA ETF) - enter negative $</t>
  </si>
  <si>
    <t>Reverse prior year's Due from Primary Government (GOB) - enter negative $</t>
  </si>
  <si>
    <t xml:space="preserve">           Capital contributions from Treasury (GOB)</t>
  </si>
  <si>
    <t xml:space="preserve">           Capital contributions from Treasury (VPBA)</t>
  </si>
  <si>
    <t xml:space="preserve">       Revenue from VCBA (21st Century)</t>
  </si>
  <si>
    <t>Accrue year-end Due from Component Units (VCBA 21st Century) - enter positive $</t>
  </si>
  <si>
    <t>Accrue year-end Due from Component Units (VCBA ETF) - enter positive $</t>
  </si>
  <si>
    <t>Accrue year-end Due from Primary Government (GOB) - enter positive $</t>
  </si>
  <si>
    <t>Accrue year-end Due from Primary Government (VPBA) - enter positive $</t>
  </si>
  <si>
    <t>Totals</t>
  </si>
  <si>
    <t>Appropriations Available/Due froms:</t>
  </si>
  <si>
    <t>Total</t>
  </si>
  <si>
    <t>Step 1</t>
  </si>
  <si>
    <t>Treasury's Reimbursement Programs</t>
  </si>
  <si>
    <t>Step 2</t>
  </si>
  <si>
    <t>Step 3</t>
  </si>
  <si>
    <t>Step 4</t>
  </si>
  <si>
    <r>
      <t>Step 4:  Total revenue amount</t>
    </r>
    <r>
      <rPr>
        <sz val="10"/>
        <rFont val="Arial"/>
        <family val="2"/>
      </rPr>
      <t>:  These amounts should agree to the revenue amounts that will be reported on the Attachment HE-10, Financial Statement Template.</t>
    </r>
  </si>
  <si>
    <t>$</t>
  </si>
  <si>
    <t>Reversal  Amounts per Part 1 - Step 2 (absolute value)</t>
  </si>
  <si>
    <t xml:space="preserve">                reversal amounts in Part 1-Step 2.</t>
  </si>
  <si>
    <t>Revenue from VCBA (ETF)</t>
  </si>
  <si>
    <t>Revision Control Log (RCL) for Attachment HE-9, Treasury's Reimbursement Programs</t>
  </si>
  <si>
    <t xml:space="preserve">Part 2: Comparison of prior year's ending "due from" balances to the above </t>
  </si>
  <si>
    <t>Prior year's "due from" balances (see Note A)</t>
  </si>
  <si>
    <t>Note B:  Provide an explanation for the differences:</t>
  </si>
  <si>
    <t>Due from Component Units (VCBA 21st Century)</t>
  </si>
  <si>
    <t>Due from Component Units (VCBA ETF)</t>
  </si>
  <si>
    <t>Due from Primary Government (GOB)</t>
  </si>
  <si>
    <t>Due from Primary Government (VPBA)</t>
  </si>
  <si>
    <t xml:space="preserve">Cash Basis Reimbursements from VCBA (21st Century) </t>
  </si>
  <si>
    <t xml:space="preserve">Cash Basis Reimbursements from Treasury (GOB) </t>
  </si>
  <si>
    <t xml:space="preserve">Cash Basis Reimbursements from VPBA </t>
  </si>
  <si>
    <t>Differences</t>
  </si>
  <si>
    <t>yes</t>
  </si>
  <si>
    <t>no</t>
  </si>
  <si>
    <t>Reverse prior year's Due from Primary Government (VPBA) - enter negative $</t>
  </si>
  <si>
    <t>Per PY w/p at J50 p3 (per Att HE-10  adjusted for correcting ajes)</t>
  </si>
  <si>
    <r>
      <rPr>
        <b/>
        <u/>
        <sz val="9"/>
        <rFont val="Arial"/>
        <family val="2"/>
      </rPr>
      <t>Note</t>
    </r>
    <r>
      <rPr>
        <b/>
        <sz val="9"/>
        <rFont val="Arial"/>
        <family val="2"/>
      </rPr>
      <t xml:space="preserve">: </t>
    </r>
    <r>
      <rPr>
        <sz val="9"/>
        <rFont val="Arial"/>
        <family val="2"/>
      </rPr>
      <t xml:space="preserve"> If you discover an "Error" message on any tab that cannot be corrected because of a formula error or you cannot determine why there is an "Error" message, contact DOA.</t>
    </r>
  </si>
  <si>
    <t>Yes</t>
  </si>
  <si>
    <t>No</t>
  </si>
  <si>
    <t>1)</t>
  </si>
  <si>
    <t>Answer Required</t>
  </si>
  <si>
    <r>
      <t>Reasonableness</t>
    </r>
    <r>
      <rPr>
        <sz val="9"/>
        <rFont val="Arial"/>
        <family val="2"/>
      </rPr>
      <t>:  Do amounts appear reasonable?  Some indications of unreasonable amounts are as follows:</t>
    </r>
  </si>
  <si>
    <t xml:space="preserve">a)  There are negative amounts for line items that should not be negative.  </t>
  </si>
  <si>
    <t>b) Significant fluctuations on the attachment between prior year and current year amounts may be an indication of amounts being reported on the incorrect line item.</t>
  </si>
  <si>
    <t>2)</t>
  </si>
  <si>
    <r>
      <rPr>
        <b/>
        <sz val="9"/>
        <rFont val="Arial"/>
        <family val="2"/>
      </rPr>
      <t xml:space="preserve">Certification: </t>
    </r>
    <r>
      <rPr>
        <sz val="9"/>
        <rFont val="Arial"/>
        <family val="2"/>
      </rPr>
      <t>Do you certify that you have read and understood the instructions for completing this attachment and that (if you are the reviewer) it has been reviewed and is complete and accurate?</t>
    </r>
  </si>
  <si>
    <r>
      <t>(</t>
    </r>
    <r>
      <rPr>
        <b/>
        <u/>
        <sz val="9"/>
        <rFont val="Arial"/>
        <family val="2"/>
      </rPr>
      <t>Note</t>
    </r>
    <r>
      <rPr>
        <sz val="9"/>
        <rFont val="Arial"/>
        <family val="2"/>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</si>
  <si>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Date:</t>
  </si>
  <si>
    <t>I certify that the above questions have been completed and are accurate.</t>
  </si>
  <si>
    <t>I certify that the above questions have been completed and reviewed.</t>
  </si>
  <si>
    <t xml:space="preserve">Step 3 </t>
  </si>
  <si>
    <r>
      <t>Step 2:  Reverse prior year's "due from" amounts</t>
    </r>
    <r>
      <rPr>
        <sz val="10"/>
        <rFont val="Arial"/>
        <family val="2"/>
      </rPr>
      <t>:  Record the prior year "due from" amounts as a negative.  After completing step 2, complete the comparison of prior year balances in Part 2.</t>
    </r>
  </si>
  <si>
    <t>Institution Number-Institution Acronym:</t>
  </si>
  <si>
    <t>HEI # - HEI Acronym</t>
  </si>
  <si>
    <t>HEI name to populate</t>
  </si>
  <si>
    <t>Agencies Controlled</t>
  </si>
  <si>
    <t>204-CWM Consol</t>
  </si>
  <si>
    <t>THE COLLEGE OF WILLIAM AND MARY IN VIRGINIA (including CWM, RBC and VIMS)</t>
  </si>
  <si>
    <t>204-CWM only</t>
  </si>
  <si>
    <t>THE COLLEGE OF WILLIAM AND MARY IN VIRGINIA</t>
  </si>
  <si>
    <t>see above</t>
  </si>
  <si>
    <t>204-CWM &amp; VIMS</t>
  </si>
  <si>
    <t>THE COLLEGE OF WILLIAM AND MARY IN VIRGINIA (including CWM and VIMS)</t>
  </si>
  <si>
    <t>207-UVA</t>
  </si>
  <si>
    <t>UNIVERSITY OF VIRGINIA (including UVA, UVA Medical Center and UVA's College at Wise)</t>
  </si>
  <si>
    <t>207, 209, 246</t>
  </si>
  <si>
    <t>208-VPI&amp;SU</t>
  </si>
  <si>
    <t>211-VMI</t>
  </si>
  <si>
    <t>VIRGINIA MILITARY INSTITUTE</t>
  </si>
  <si>
    <t>212-VSU</t>
  </si>
  <si>
    <t>213-NSU</t>
  </si>
  <si>
    <t>NORFOLK STATE UNIVERSITY</t>
  </si>
  <si>
    <t>214-LU</t>
  </si>
  <si>
    <t>LONGWOOD UNIVERSITY</t>
  </si>
  <si>
    <t>215-UMW</t>
  </si>
  <si>
    <t>UNIVERSITY OF MARY WASHINGTON</t>
  </si>
  <si>
    <t>216-JMU</t>
  </si>
  <si>
    <t>JAMES MADISON UNIVERSITY</t>
  </si>
  <si>
    <t>217-RU</t>
  </si>
  <si>
    <t>RADFORD UNIVERSITY</t>
  </si>
  <si>
    <t>221-ODU</t>
  </si>
  <si>
    <t>OLD DOMINION UNIVERSITY</t>
  </si>
  <si>
    <t>236-VCU Consol</t>
  </si>
  <si>
    <t>VIRGINIA COMMONWEALTH UNIVERSITY  (including VCU and VCU Health System Authority)</t>
  </si>
  <si>
    <t>236-VCU only</t>
  </si>
  <si>
    <t xml:space="preserve">VIRGINIA COMMONWEALTH UNIVERSITY </t>
  </si>
  <si>
    <t>236-VCUHSA</t>
  </si>
  <si>
    <t>VIRGINIA COMMONWEALTH UNIVERSITY HEALTH SYSTEM AUTHORITY</t>
  </si>
  <si>
    <t>n/a</t>
  </si>
  <si>
    <t>241-RBC</t>
  </si>
  <si>
    <t>RICHARD BLAND COLLEGE</t>
  </si>
  <si>
    <t>242-CNU</t>
  </si>
  <si>
    <t>CHRISTOPHER NEWPORT UNIVERSITY</t>
  </si>
  <si>
    <t>247-GMU</t>
  </si>
  <si>
    <t>GEORGE MASON UNIVERSITY</t>
  </si>
  <si>
    <t>260-VCCS</t>
  </si>
  <si>
    <t>268-VIMS</t>
  </si>
  <si>
    <t>VIRGINIA INSTITUTE OF MARINE SCIENCES</t>
  </si>
  <si>
    <t>885-IALR</t>
  </si>
  <si>
    <t>INSTITUTE FOR ADVANCED LEARNING &amp; RESEARCH</t>
  </si>
  <si>
    <t>Note A</t>
  </si>
  <si>
    <t>935-RHEA</t>
  </si>
  <si>
    <t>ROANOKE HIGHER EDUCATION AUTHORITY</t>
  </si>
  <si>
    <t>937-SVHEC</t>
  </si>
  <si>
    <t>SOUTHERN VIRGINIA HIGHER EDUCATION CENTER</t>
  </si>
  <si>
    <t>938-NCI</t>
  </si>
  <si>
    <t>NEW COLLEGE INSTITUTE</t>
  </si>
  <si>
    <t>948-SWVHEC</t>
  </si>
  <si>
    <t>SOUTHWEST VIRGINIA HIGHER EDUCATION CENTER</t>
  </si>
  <si>
    <t>Note B</t>
  </si>
  <si>
    <t>Institution  Number-Institution Acronym:</t>
  </si>
  <si>
    <r>
      <t>Purpose</t>
    </r>
    <r>
      <rPr>
        <sz val="9"/>
        <rFont val="Arial"/>
        <family val="2"/>
      </rPr>
      <t>:  This tab is to help ensure completeness of this attachment.  After the attachment is completed, please answer the following questions.</t>
    </r>
  </si>
  <si>
    <t>Note A:  Prior year balances will appear and the "#N/A" will disappear once the Institution Number-Institution Acronym is selected above.</t>
  </si>
  <si>
    <t>(linked)</t>
  </si>
  <si>
    <t>VIRGINIA COMMUNITY COLLEGE SYSTEM (includes System Office, Shared Services Center, and Community Colleges)</t>
  </si>
  <si>
    <t>260, 261, 270, 275-280, 282-288,290-299</t>
  </si>
  <si>
    <t>Purpose:  Use the HEI #-acronym on this tab for the drop-down list used to populate the Institution Name.</t>
  </si>
  <si>
    <t>Note A:  For agencies 885 &amp; 935, the control agency is agency 151.</t>
  </si>
  <si>
    <t>Note B:  For agency 948 the control agency is agency 207.</t>
  </si>
  <si>
    <t xml:space="preserve">Agency 241 is included in the Agencies Controlled for 204-CWM-Consol since </t>
  </si>
  <si>
    <t>this agency is included in the HE attachment submissions for the 204-CWM Consol.</t>
  </si>
  <si>
    <t>Agency 234 is included in the Agencies Controlled for 212-VSU since this agency</t>
  </si>
  <si>
    <t>is included in the HE attachment submissions for  212-VSU.</t>
  </si>
  <si>
    <t>VIRGINIA POLYTECHNIC INSTITUTE &amp; STATE UNIVERSITY (including VPI&amp;SU &amp; VPI&amp;SU-COOP Ext &amp; AG Experiment Station)</t>
  </si>
  <si>
    <t>VIRGINIA STATE UNIVERSITY (including VSU &amp; Coop Ext &amp; Agricultural Research Services)</t>
  </si>
  <si>
    <t>Notes regarding agencies 241, 234, and 229:</t>
  </si>
  <si>
    <t>Agency 229 is included in the Agencies Controlled for 208-VPI&amp;SU since this agency</t>
  </si>
  <si>
    <t>is included in the HE attachment submissions for  208-VPI&amp;SU.</t>
  </si>
  <si>
    <t>For the Year Ended June 30, 2024</t>
  </si>
  <si>
    <t>Step 1:  Record cash basis reimbursements for FY 2024.</t>
  </si>
  <si>
    <r>
      <t>Step 3:  Accrue current year's "due from" amounts</t>
    </r>
    <r>
      <rPr>
        <sz val="10"/>
        <rFont val="Arial"/>
        <family val="2"/>
      </rPr>
      <t xml:space="preserve">:  These amounts should equal the amount of goods/services received on or prior to June 30, 2024, that are reimbursed by the Department of Treasury in July or August 2024 (unreimbursed expenses as of FY 2024 year-end).  These amounts should agree to the amounts that will be reported as a "due from" on the Attachment HE-10, Financial Statement Template.  </t>
    </r>
  </si>
  <si>
    <t xml:space="preserve">NO CHANGES WERE MADE TO THIS TAB FOR FY 24 EXCEPT TO REMOVE WORDING </t>
  </si>
  <si>
    <t>REGARDING THE CHANGES MADE FOR FY23.</t>
  </si>
  <si>
    <t>Prior Year Amounts (FYE 6/30/2023)for HEIs  (amounts per FY 2023 HEI-PY FST $ tab)</t>
  </si>
  <si>
    <t>Virginia Public Building Authority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</si>
</sst>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64" formatCode="&quot;$&quot;#,##0\ ;\(&quot;$&quot;#,##0\)"/>
    <numFmt numFmtId="165" formatCode="mmmm\ d\,\ yyyy"/>
    <numFmt numFmtId="166" formatCode="_(* #,##0_);_(* \(#,##0\);_(* &quot;-&quot;??_);_(@_)"/>
    <numFmt numFmtId="167" formatCode="mm/dd/yy;@"/>
    <numFmt numFmtId="168" formatCode="[&lt;=9999999]###\-####;\(###\)\ ###\-####"/>
  </numFmts>
  <fonts count="33" x14ac:knownFonts="1">
    <font>
      <sz val="10"/>
      <name val="Arial"/>
    </font>
    <font>
      <sz val="10"/>
      <name val="Arial"/>
      <family val="2"/>
    </font>
    <font>
      <sz val="12"/>
      <color indexed="24"/>
      <name val="Arial"/>
      <family val="2"/>
    </font>
    <font>
      <b/>
      <sz val="14"/>
      <color indexed="24"/>
      <name val="Arial"/>
      <family val="2"/>
    </font>
    <font>
      <b/>
      <sz val="12"/>
      <color indexed="24"/>
      <name val="Arial"/>
      <family val="2"/>
    </font>
    <font>
      <b/>
      <sz val="10"/>
      <name val="Arial"/>
      <family val="2"/>
    </font>
    <font>
      <b/>
      <sz val="8"/>
      <name val="Arial"/>
      <family val="2"/>
    </font>
    <font>
      <sz val="8"/>
      <name val="Arial"/>
      <family val="2"/>
    </font>
    <font>
      <sz val="10"/>
      <name val="Arial"/>
      <family val="2"/>
    </font>
    <font>
      <sz val="9"/>
      <name val="Arial"/>
      <family val="2"/>
    </font>
    <font>
      <b/>
      <sz val="10"/>
      <color indexed="8"/>
      <name val="Arial"/>
      <family val="2"/>
    </font>
    <font>
      <sz val="10"/>
      <color indexed="8"/>
      <name val="Arial"/>
      <family val="2"/>
    </font>
    <font>
      <u/>
      <sz val="10"/>
      <color indexed="8"/>
      <name val="Arial"/>
      <family val="2"/>
    </font>
    <font>
      <sz val="10"/>
      <color indexed="24"/>
      <name val="Arial"/>
      <family val="2"/>
    </font>
    <font>
      <b/>
      <u/>
      <sz val="10"/>
      <color indexed="8"/>
      <name val="Arial"/>
      <family val="2"/>
    </font>
    <font>
      <sz val="8"/>
      <name val="Arial"/>
      <family val="2"/>
    </font>
    <font>
      <b/>
      <sz val="9"/>
      <name val="Arial"/>
      <family val="2"/>
    </font>
    <font>
      <sz val="9"/>
      <name val="Arial"/>
      <family val="2"/>
    </font>
    <font>
      <b/>
      <u/>
      <sz val="10"/>
      <name val="Arial"/>
      <family val="2"/>
    </font>
    <font>
      <u/>
      <sz val="10"/>
      <name val="Arial"/>
      <family val="2"/>
    </font>
    <font>
      <sz val="10"/>
      <name val="Times New Roman"/>
      <family val="1"/>
    </font>
    <font>
      <sz val="8"/>
      <name val="Times New Roman"/>
      <family val="1"/>
    </font>
    <font>
      <b/>
      <sz val="10"/>
      <color indexed="10"/>
      <name val="Arial"/>
      <family val="2"/>
    </font>
    <font>
      <b/>
      <sz val="10"/>
      <color rgb="FFFF0000"/>
      <name val="Arial"/>
      <family val="2"/>
    </font>
    <font>
      <sz val="9"/>
      <color indexed="81"/>
      <name val="Tahoma"/>
      <family val="2"/>
    </font>
    <font>
      <sz val="9"/>
      <color rgb="FF0070C0"/>
      <name val="Arial"/>
      <family val="2"/>
    </font>
    <font>
      <b/>
      <u/>
      <sz val="9"/>
      <name val="Arial"/>
      <family val="2"/>
    </font>
    <font>
      <sz val="10"/>
      <color indexed="8"/>
      <name val="MS Sans Serif"/>
      <family val="2"/>
    </font>
    <font>
      <b/>
      <sz val="8"/>
      <color indexed="8"/>
      <name val="Times New Roman"/>
      <family val="1"/>
    </font>
    <font>
      <b/>
      <sz val="11"/>
      <color rgb="FFFF0000"/>
      <name val="Calibri"/>
      <family val="2"/>
      <scheme val="minor"/>
    </font>
    <font>
      <u/>
      <sz val="7.5"/>
      <color indexed="12"/>
      <name val="Courier"/>
      <family val="3"/>
    </font>
    <font>
      <b/>
      <u/>
      <sz val="10"/>
      <color indexed="12"/>
      <name val="Times New Roman"/>
      <family val="1"/>
    </font>
    <font>
      <b/>
      <sz val="10"/>
      <name val="Times New Roman"/>
      <family val="1"/>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15">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43" fontId="1" fillId="0" borderId="0" applyFont="0" applyFill="0" applyBorder="0" applyAlignment="0" applyProtection="0"/>
    <xf numFmtId="3"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2" fillId="0" borderId="0"/>
    <xf numFmtId="0" fontId="1" fillId="0" borderId="0"/>
    <xf numFmtId="0" fontId="1" fillId="0" borderId="0"/>
    <xf numFmtId="0" fontId="1" fillId="0" borderId="0"/>
    <xf numFmtId="0" fontId="21" fillId="0" borderId="0"/>
    <xf numFmtId="0" fontId="2" fillId="0" borderId="1" applyNumberFormat="0" applyFont="0" applyFill="0" applyAlignment="0" applyProtection="0"/>
    <xf numFmtId="0" fontId="1" fillId="0" borderId="0"/>
    <xf numFmtId="0" fontId="20" fillId="0" borderId="0"/>
    <xf numFmtId="0" fontId="27" fillId="0" borderId="0"/>
    <xf numFmtId="0" fontId="30" fillId="0" borderId="0" applyNumberFormat="0" applyFill="0" applyBorder="0" applyAlignment="0" applyProtection="0">
      <alignment vertical="top"/>
      <protection locked="0"/>
    </xf>
  </cellStyleXfs>
  <cellXfs count="159">
    <xf numFmtId="0" fontId="0" fillId="0" borderId="0" xfId="0"/>
    <xf numFmtId="3" fontId="7" fillId="2" borderId="2" xfId="1" applyNumberFormat="1" applyFont="1" applyFill="1" applyBorder="1" applyAlignment="1" applyProtection="1">
      <alignment wrapText="1"/>
      <protection locked="0"/>
    </xf>
    <xf numFmtId="0" fontId="7" fillId="0" borderId="2" xfId="0" applyFont="1" applyBorder="1" applyAlignment="1">
      <alignment wrapText="1"/>
    </xf>
    <xf numFmtId="0" fontId="5" fillId="0" borderId="0" xfId="0" applyFont="1"/>
    <xf numFmtId="0" fontId="8" fillId="0" borderId="0" xfId="0" applyFont="1"/>
    <xf numFmtId="0" fontId="5" fillId="0" borderId="0" xfId="11" applyFont="1" applyAlignment="1">
      <alignment horizontal="left"/>
    </xf>
    <xf numFmtId="165" fontId="5" fillId="0" borderId="0" xfId="11" applyNumberFormat="1" applyFont="1" applyAlignment="1">
      <alignment horizontal="left"/>
    </xf>
    <xf numFmtId="3" fontId="10" fillId="0" borderId="0" xfId="9" applyNumberFormat="1" applyFont="1" applyAlignment="1">
      <alignment horizontal="left"/>
    </xf>
    <xf numFmtId="3" fontId="11" fillId="0" borderId="0" xfId="9" applyNumberFormat="1" applyFont="1"/>
    <xf numFmtId="3" fontId="12" fillId="0" borderId="0" xfId="9" applyNumberFormat="1" applyFont="1"/>
    <xf numFmtId="3" fontId="13" fillId="0" borderId="0" xfId="9" applyNumberFormat="1" applyFont="1"/>
    <xf numFmtId="3" fontId="10" fillId="0" borderId="0" xfId="9" applyNumberFormat="1" applyFont="1" applyAlignment="1">
      <alignment horizontal="center"/>
    </xf>
    <xf numFmtId="0" fontId="10" fillId="0" borderId="0" xfId="9" applyFont="1"/>
    <xf numFmtId="0" fontId="11" fillId="0" borderId="0" xfId="9" applyFont="1"/>
    <xf numFmtId="0" fontId="5" fillId="0" borderId="0" xfId="0" applyFont="1" applyAlignment="1">
      <alignment horizontal="center" wrapText="1"/>
    </xf>
    <xf numFmtId="0" fontId="9" fillId="0" borderId="0" xfId="0" applyFont="1" applyAlignment="1">
      <alignment wrapText="1"/>
    </xf>
    <xf numFmtId="0" fontId="7" fillId="0" borderId="0" xfId="0" applyFont="1"/>
    <xf numFmtId="0" fontId="6" fillId="0" borderId="0" xfId="0" applyFont="1"/>
    <xf numFmtId="0" fontId="6" fillId="0" borderId="2" xfId="0" applyFont="1" applyBorder="1" applyAlignment="1">
      <alignment horizontal="center" wrapText="1"/>
    </xf>
    <xf numFmtId="0" fontId="6" fillId="0" borderId="0" xfId="0" applyFont="1" applyAlignment="1">
      <alignment horizontal="center" wrapText="1"/>
    </xf>
    <xf numFmtId="0" fontId="5" fillId="0" borderId="0" xfId="0" applyFont="1" applyAlignment="1">
      <alignment horizontal="left"/>
    </xf>
    <xf numFmtId="14" fontId="10" fillId="0" borderId="0" xfId="9" applyNumberFormat="1" applyFont="1" applyAlignment="1">
      <alignment horizontal="left"/>
    </xf>
    <xf numFmtId="0" fontId="8" fillId="0" borderId="0" xfId="0" applyFont="1" applyAlignment="1">
      <alignment horizontal="center" wrapText="1"/>
    </xf>
    <xf numFmtId="0" fontId="8" fillId="0" borderId="0" xfId="0" applyFont="1" applyAlignment="1">
      <alignment horizontal="center"/>
    </xf>
    <xf numFmtId="0" fontId="5" fillId="0" borderId="0" xfId="0" applyFont="1" applyAlignment="1">
      <alignment horizontal="center"/>
    </xf>
    <xf numFmtId="0" fontId="17" fillId="0" borderId="0" xfId="0" applyFont="1"/>
    <xf numFmtId="0" fontId="17" fillId="0" borderId="0" xfId="0" applyFont="1" applyAlignment="1">
      <alignment horizontal="center" wrapText="1"/>
    </xf>
    <xf numFmtId="3" fontId="9" fillId="0" borderId="2" xfId="1" applyNumberFormat="1" applyFont="1" applyFill="1" applyBorder="1" applyAlignment="1" applyProtection="1">
      <alignment horizontal="center" wrapText="1"/>
    </xf>
    <xf numFmtId="0" fontId="9" fillId="0" borderId="0" xfId="0" applyFont="1"/>
    <xf numFmtId="0" fontId="9" fillId="0" borderId="0" xfId="0" applyFont="1" applyAlignment="1">
      <alignment horizontal="left"/>
    </xf>
    <xf numFmtId="3" fontId="9" fillId="0" borderId="0" xfId="1" applyNumberFormat="1" applyFont="1" applyFill="1" applyBorder="1" applyProtection="1"/>
    <xf numFmtId="0" fontId="0" fillId="0" borderId="0" xfId="0" applyAlignment="1">
      <alignment horizontal="center"/>
    </xf>
    <xf numFmtId="3" fontId="9" fillId="0" borderId="0" xfId="1" applyNumberFormat="1" applyFont="1" applyFill="1" applyBorder="1" applyAlignment="1" applyProtection="1">
      <alignment horizontal="center" wrapText="1"/>
    </xf>
    <xf numFmtId="0" fontId="8" fillId="0" borderId="0" xfId="0" applyFont="1" applyAlignment="1">
      <alignment horizontal="right"/>
    </xf>
    <xf numFmtId="0" fontId="14" fillId="0" borderId="0" xfId="9" applyFont="1"/>
    <xf numFmtId="0" fontId="18" fillId="0" borderId="0" xfId="0" applyFont="1"/>
    <xf numFmtId="0" fontId="19" fillId="0" borderId="0" xfId="0" applyFont="1"/>
    <xf numFmtId="0" fontId="9" fillId="0" borderId="0" xfId="13" applyFont="1"/>
    <xf numFmtId="0" fontId="16" fillId="0" borderId="0" xfId="11" applyFont="1" applyAlignment="1">
      <alignment horizontal="left" vertical="top"/>
    </xf>
    <xf numFmtId="0" fontId="9" fillId="0" borderId="0" xfId="11" applyFont="1" applyAlignment="1">
      <alignment horizontal="right" vertical="top"/>
    </xf>
    <xf numFmtId="38" fontId="9" fillId="0" borderId="0" xfId="13" applyNumberFormat="1" applyFont="1"/>
    <xf numFmtId="0" fontId="7" fillId="2" borderId="2" xfId="0" applyFont="1" applyFill="1" applyBorder="1" applyProtection="1">
      <protection locked="0"/>
    </xf>
    <xf numFmtId="167" fontId="7" fillId="2" borderId="2" xfId="0" applyNumberFormat="1" applyFont="1" applyFill="1" applyBorder="1" applyAlignment="1" applyProtection="1">
      <alignment horizontal="center"/>
      <protection locked="0"/>
    </xf>
    <xf numFmtId="3" fontId="16" fillId="0" borderId="2" xfId="1" applyNumberFormat="1" applyFont="1" applyFill="1" applyBorder="1" applyAlignment="1" applyProtection="1">
      <alignment horizontal="center" wrapText="1"/>
    </xf>
    <xf numFmtId="0" fontId="5" fillId="0" borderId="2" xfId="12" applyFont="1" applyBorder="1" applyAlignment="1">
      <alignment horizontal="center"/>
    </xf>
    <xf numFmtId="166" fontId="9" fillId="0" borderId="0" xfId="0" applyNumberFormat="1" applyFont="1"/>
    <xf numFmtId="0" fontId="17" fillId="0" borderId="0" xfId="0" applyFont="1" applyAlignment="1">
      <alignment horizontal="center"/>
    </xf>
    <xf numFmtId="0" fontId="8" fillId="0" borderId="0" xfId="0" applyFont="1" applyAlignment="1">
      <alignment wrapText="1"/>
    </xf>
    <xf numFmtId="0" fontId="22" fillId="0" borderId="0" xfId="0" applyFont="1"/>
    <xf numFmtId="3" fontId="9" fillId="0" borderId="2" xfId="1" applyNumberFormat="1" applyFont="1" applyFill="1" applyBorder="1" applyProtection="1"/>
    <xf numFmtId="3" fontId="9" fillId="0" borderId="0" xfId="0" applyNumberFormat="1" applyFont="1"/>
    <xf numFmtId="166" fontId="9" fillId="0" borderId="0" xfId="1" applyNumberFormat="1" applyFont="1" applyFill="1" applyProtection="1"/>
    <xf numFmtId="0" fontId="23" fillId="0" borderId="0" xfId="0" applyFont="1"/>
    <xf numFmtId="0" fontId="16" fillId="0" borderId="0" xfId="8" applyFont="1"/>
    <xf numFmtId="0" fontId="9" fillId="0" borderId="0" xfId="8" applyFont="1"/>
    <xf numFmtId="0" fontId="25" fillId="0" borderId="0" xfId="8" applyFont="1"/>
    <xf numFmtId="0" fontId="9" fillId="0" borderId="0" xfId="8" applyFont="1" applyAlignment="1">
      <alignment horizontal="left"/>
    </xf>
    <xf numFmtId="0" fontId="25" fillId="0" borderId="0" xfId="8" applyFont="1" applyAlignment="1">
      <alignment horizontal="right"/>
    </xf>
    <xf numFmtId="0" fontId="9" fillId="0" borderId="0" xfId="8" applyFont="1" applyAlignment="1">
      <alignment horizontal="center" wrapText="1"/>
    </xf>
    <xf numFmtId="0" fontId="9" fillId="0" borderId="0" xfId="15" applyFont="1"/>
    <xf numFmtId="0" fontId="9" fillId="0" borderId="0" xfId="15" applyFont="1" applyAlignment="1">
      <alignment horizontal="center" vertical="top" wrapText="1"/>
    </xf>
    <xf numFmtId="0" fontId="9" fillId="2" borderId="2" xfId="15" applyFont="1" applyFill="1" applyBorder="1" applyAlignment="1" applyProtection="1">
      <alignment horizontal="center" vertical="top" wrapText="1"/>
      <protection locked="0"/>
    </xf>
    <xf numFmtId="0" fontId="9" fillId="0" borderId="0" xfId="15" applyFont="1" applyAlignment="1">
      <alignment vertical="top" wrapText="1"/>
    </xf>
    <xf numFmtId="0" fontId="9" fillId="0" borderId="0" xfId="15" applyFont="1" applyAlignment="1">
      <alignment horizontal="center" vertical="top"/>
    </xf>
    <xf numFmtId="0" fontId="9" fillId="0" borderId="0" xfId="15" applyFont="1" applyAlignment="1">
      <alignment vertical="top"/>
    </xf>
    <xf numFmtId="0" fontId="9" fillId="0" borderId="7" xfId="8" applyFont="1" applyBorder="1" applyAlignment="1">
      <alignment horizontal="center" vertical="top" wrapText="1"/>
    </xf>
    <xf numFmtId="0" fontId="9" fillId="0" borderId="0" xfId="8" applyFont="1" applyAlignment="1">
      <alignment horizontal="justify" wrapText="1"/>
    </xf>
    <xf numFmtId="0" fontId="16" fillId="0" borderId="0" xfId="8" applyFont="1" applyAlignment="1">
      <alignment horizontal="right"/>
    </xf>
    <xf numFmtId="0" fontId="16" fillId="0" borderId="0" xfId="15" applyFont="1"/>
    <xf numFmtId="167" fontId="9" fillId="2" borderId="2" xfId="15" applyNumberFormat="1" applyFont="1" applyFill="1" applyBorder="1" applyProtection="1">
      <protection locked="0"/>
    </xf>
    <xf numFmtId="167" fontId="9" fillId="0" borderId="0" xfId="15" applyNumberFormat="1" applyFont="1"/>
    <xf numFmtId="0" fontId="9" fillId="0" borderId="0" xfId="16" applyFont="1" applyAlignment="1">
      <alignment vertical="top"/>
    </xf>
    <xf numFmtId="0" fontId="9" fillId="0" borderId="0" xfId="13" applyFont="1" applyAlignment="1">
      <alignment vertical="top"/>
    </xf>
    <xf numFmtId="0" fontId="9" fillId="0" borderId="0" xfId="8" applyFont="1" applyAlignment="1">
      <alignment vertical="top"/>
    </xf>
    <xf numFmtId="0" fontId="1" fillId="0" borderId="0" xfId="0" applyFont="1"/>
    <xf numFmtId="0" fontId="0" fillId="0" borderId="2" xfId="0" applyBorder="1"/>
    <xf numFmtId="0" fontId="0" fillId="0" borderId="0" xfId="0" applyAlignment="1">
      <alignment wrapText="1"/>
    </xf>
    <xf numFmtId="0" fontId="0" fillId="0" borderId="0" xfId="0" applyAlignment="1">
      <alignment horizontal="right"/>
    </xf>
    <xf numFmtId="0" fontId="1" fillId="0" borderId="2" xfId="0" applyFont="1" applyBorder="1" applyAlignment="1">
      <alignment horizontal="center"/>
    </xf>
    <xf numFmtId="0" fontId="1" fillId="0" borderId="0" xfId="0" applyFont="1" applyAlignment="1">
      <alignment vertical="top"/>
    </xf>
    <xf numFmtId="14" fontId="8" fillId="0" borderId="0" xfId="0" applyNumberFormat="1" applyFont="1"/>
    <xf numFmtId="0" fontId="1" fillId="0" borderId="0" xfId="0" applyFont="1" applyAlignment="1">
      <alignment horizontal="center"/>
    </xf>
    <xf numFmtId="41" fontId="9" fillId="0" borderId="0" xfId="0" applyNumberFormat="1" applyFont="1"/>
    <xf numFmtId="41" fontId="11" fillId="2" borderId="2" xfId="1" applyNumberFormat="1" applyFont="1" applyFill="1" applyBorder="1" applyProtection="1">
      <protection locked="0"/>
    </xf>
    <xf numFmtId="41" fontId="11" fillId="0" borderId="3" xfId="9" applyNumberFormat="1" applyFont="1" applyBorder="1"/>
    <xf numFmtId="41" fontId="1" fillId="0" borderId="2" xfId="0" applyNumberFormat="1" applyFont="1" applyBorder="1" applyAlignment="1">
      <alignment horizontal="center" vertical="center"/>
    </xf>
    <xf numFmtId="41" fontId="8" fillId="0" borderId="2" xfId="0" applyNumberFormat="1" applyFont="1" applyBorder="1"/>
    <xf numFmtId="41" fontId="8" fillId="0" borderId="0" xfId="0" applyNumberFormat="1" applyFont="1"/>
    <xf numFmtId="41" fontId="8" fillId="0" borderId="2" xfId="1" applyNumberFormat="1" applyFont="1" applyBorder="1" applyProtection="1"/>
    <xf numFmtId="41" fontId="8" fillId="0" borderId="3" xfId="0" applyNumberFormat="1" applyFont="1" applyBorder="1"/>
    <xf numFmtId="0" fontId="28" fillId="3" borderId="2" xfId="17" applyFont="1" applyFill="1" applyBorder="1" applyAlignment="1">
      <alignment horizontal="center"/>
    </xf>
    <xf numFmtId="0" fontId="28" fillId="3" borderId="2" xfId="17" applyFont="1" applyFill="1" applyBorder="1" applyAlignment="1">
      <alignment horizontal="right"/>
    </xf>
    <xf numFmtId="0" fontId="21" fillId="0" borderId="2" xfId="0" applyFont="1" applyBorder="1" applyAlignment="1">
      <alignment wrapText="1"/>
    </xf>
    <xf numFmtId="3" fontId="21" fillId="0" borderId="2" xfId="0" applyNumberFormat="1" applyFont="1" applyBorder="1" applyAlignment="1">
      <alignment horizontal="right"/>
    </xf>
    <xf numFmtId="0" fontId="21" fillId="0" borderId="2" xfId="0" applyFont="1" applyBorder="1" applyAlignment="1">
      <alignment horizontal="right"/>
    </xf>
    <xf numFmtId="0" fontId="21" fillId="0" borderId="2" xfId="0" applyFont="1" applyBorder="1" applyAlignment="1">
      <alignment horizontal="right" wrapText="1"/>
    </xf>
    <xf numFmtId="0" fontId="29" fillId="0" borderId="0" xfId="0" applyFont="1"/>
    <xf numFmtId="0" fontId="8" fillId="2" borderId="2" xfId="0" applyFont="1" applyFill="1" applyBorder="1" applyAlignment="1" applyProtection="1">
      <alignment wrapText="1"/>
      <protection locked="0"/>
    </xf>
    <xf numFmtId="0" fontId="8" fillId="2" borderId="4" xfId="0" applyFont="1" applyFill="1" applyBorder="1" applyAlignment="1" applyProtection="1">
      <alignment wrapText="1"/>
      <protection locked="0"/>
    </xf>
    <xf numFmtId="0" fontId="0" fillId="2" borderId="5" xfId="0" applyFill="1" applyBorder="1" applyAlignment="1" applyProtection="1">
      <alignment wrapText="1"/>
      <protection locked="0"/>
    </xf>
    <xf numFmtId="0" fontId="0" fillId="2" borderId="6" xfId="0" applyFill="1" applyBorder="1" applyAlignment="1" applyProtection="1">
      <alignment wrapText="1"/>
      <protection locked="0"/>
    </xf>
    <xf numFmtId="0" fontId="5" fillId="0" borderId="0" xfId="0" applyFont="1" applyAlignment="1">
      <alignment wrapText="1"/>
    </xf>
    <xf numFmtId="0" fontId="8" fillId="0" borderId="0" xfId="0" applyFont="1" applyAlignment="1">
      <alignment wrapText="1"/>
    </xf>
    <xf numFmtId="0" fontId="1" fillId="0" borderId="0" xfId="10" applyAlignment="1">
      <alignment vertical="top" wrapText="1"/>
    </xf>
    <xf numFmtId="0" fontId="0" fillId="0" borderId="7" xfId="0" applyBorder="1" applyAlignment="1">
      <alignment vertical="top" wrapText="1"/>
    </xf>
    <xf numFmtId="0" fontId="5" fillId="0" borderId="4" xfId="0" applyFont="1" applyBorder="1" applyAlignment="1">
      <alignment wrapText="1"/>
    </xf>
    <xf numFmtId="0" fontId="8" fillId="0" borderId="5" xfId="0" applyFont="1" applyBorder="1" applyAlignment="1">
      <alignment wrapText="1"/>
    </xf>
    <xf numFmtId="0" fontId="0" fillId="0" borderId="5" xfId="0" applyBorder="1" applyAlignment="1">
      <alignment wrapText="1"/>
    </xf>
    <xf numFmtId="0" fontId="0" fillId="0" borderId="6" xfId="0" applyBorder="1" applyAlignment="1">
      <alignment wrapText="1"/>
    </xf>
    <xf numFmtId="167" fontId="8" fillId="2" borderId="4" xfId="0" applyNumberFormat="1" applyFont="1" applyFill="1" applyBorder="1" applyAlignment="1" applyProtection="1">
      <alignment horizontal="left" wrapText="1"/>
      <protection locked="0"/>
    </xf>
    <xf numFmtId="167" fontId="8" fillId="2" borderId="5" xfId="0" applyNumberFormat="1" applyFont="1" applyFill="1" applyBorder="1" applyAlignment="1" applyProtection="1">
      <alignment horizontal="left" wrapText="1"/>
      <protection locked="0"/>
    </xf>
    <xf numFmtId="167" fontId="8" fillId="2" borderId="6" xfId="0" applyNumberFormat="1" applyFont="1" applyFill="1" applyBorder="1" applyAlignment="1" applyProtection="1">
      <alignment horizontal="left" wrapText="1"/>
      <protection locked="0"/>
    </xf>
    <xf numFmtId="0" fontId="8" fillId="0" borderId="4" xfId="0" applyFont="1" applyBorder="1" applyAlignment="1">
      <alignment horizontal="left" wrapText="1"/>
    </xf>
    <xf numFmtId="0" fontId="8" fillId="0" borderId="5" xfId="0" applyFont="1" applyBorder="1" applyAlignment="1">
      <alignment horizontal="left" wrapText="1"/>
    </xf>
    <xf numFmtId="0" fontId="8" fillId="0" borderId="6" xfId="0" applyFont="1" applyBorder="1" applyAlignment="1">
      <alignment horizontal="left" wrapText="1"/>
    </xf>
    <xf numFmtId="0" fontId="1" fillId="2" borderId="2" xfId="0" applyFont="1" applyFill="1" applyBorder="1" applyAlignment="1" applyProtection="1">
      <alignment wrapText="1"/>
      <protection locked="0"/>
    </xf>
    <xf numFmtId="0" fontId="9" fillId="2" borderId="2" xfId="16" applyFont="1" applyFill="1" applyBorder="1" applyAlignment="1" applyProtection="1">
      <alignment horizontal="left" vertical="top" wrapText="1"/>
      <protection locked="0"/>
    </xf>
    <xf numFmtId="0" fontId="9" fillId="2" borderId="2" xfId="16" applyFont="1" applyFill="1" applyBorder="1" applyAlignment="1" applyProtection="1">
      <alignment wrapText="1"/>
      <protection locked="0"/>
    </xf>
    <xf numFmtId="0" fontId="9" fillId="0" borderId="0" xfId="8" applyFont="1" applyAlignment="1">
      <alignment horizontal="left" vertical="top" wrapText="1"/>
    </xf>
    <xf numFmtId="0" fontId="9" fillId="0" borderId="12" xfId="15" applyFont="1" applyBorder="1" applyAlignment="1">
      <alignment horizontal="left" vertical="top" wrapText="1"/>
    </xf>
    <xf numFmtId="0" fontId="9" fillId="0" borderId="13" xfId="15" applyFont="1" applyBorder="1" applyAlignment="1">
      <alignment horizontal="left" vertical="top" wrapText="1"/>
    </xf>
    <xf numFmtId="0" fontId="9" fillId="0" borderId="14" xfId="15" applyFont="1" applyBorder="1" applyAlignment="1">
      <alignment horizontal="left" vertical="top" wrapText="1"/>
    </xf>
    <xf numFmtId="0" fontId="9" fillId="0" borderId="8" xfId="8" applyFont="1" applyBorder="1" applyAlignment="1">
      <alignment horizontal="left" vertical="top" wrapText="1"/>
    </xf>
    <xf numFmtId="0" fontId="9" fillId="0" borderId="9" xfId="15" applyFont="1" applyBorder="1" applyAlignment="1">
      <alignment vertical="top"/>
    </xf>
    <xf numFmtId="0" fontId="9" fillId="0" borderId="10" xfId="15" applyFont="1" applyBorder="1" applyAlignment="1">
      <alignment vertical="top"/>
    </xf>
    <xf numFmtId="0" fontId="9" fillId="0" borderId="12" xfId="8" applyFont="1" applyBorder="1" applyAlignment="1">
      <alignment horizontal="left" vertical="top" wrapText="1"/>
    </xf>
    <xf numFmtId="0" fontId="9" fillId="0" borderId="13" xfId="15" applyFont="1" applyBorder="1" applyAlignment="1">
      <alignment vertical="top"/>
    </xf>
    <xf numFmtId="0" fontId="9" fillId="0" borderId="14" xfId="15" applyFont="1" applyBorder="1" applyAlignment="1">
      <alignment vertical="top"/>
    </xf>
    <xf numFmtId="0" fontId="9" fillId="0" borderId="0" xfId="8" applyFont="1" applyAlignment="1">
      <alignment horizontal="left" wrapText="1"/>
    </xf>
    <xf numFmtId="0" fontId="9" fillId="0" borderId="11" xfId="15" applyFont="1" applyBorder="1" applyAlignment="1">
      <alignment horizontal="left" vertical="top" wrapText="1"/>
    </xf>
    <xf numFmtId="0" fontId="9" fillId="0" borderId="0" xfId="15" applyFont="1" applyAlignment="1">
      <alignment horizontal="left" vertical="top" wrapText="1"/>
    </xf>
    <xf numFmtId="0" fontId="9" fillId="0" borderId="7" xfId="15" applyFont="1" applyBorder="1" applyAlignment="1">
      <alignment horizontal="left" vertical="top" wrapText="1"/>
    </xf>
    <xf numFmtId="0" fontId="9" fillId="0" borderId="4" xfId="8" applyFont="1" applyBorder="1" applyAlignment="1">
      <alignment horizontal="left"/>
    </xf>
    <xf numFmtId="0" fontId="9" fillId="0" borderId="5" xfId="8" applyFont="1" applyBorder="1" applyAlignment="1">
      <alignment horizontal="left"/>
    </xf>
    <xf numFmtId="0" fontId="9" fillId="0" borderId="6" xfId="8" applyFont="1" applyBorder="1" applyAlignment="1">
      <alignment horizontal="left"/>
    </xf>
    <xf numFmtId="0" fontId="9" fillId="0" borderId="4" xfId="8" applyFont="1" applyBorder="1" applyAlignment="1">
      <alignment horizontal="left" wrapText="1"/>
    </xf>
    <xf numFmtId="0" fontId="9" fillId="0" borderId="5" xfId="8" applyFont="1" applyBorder="1" applyAlignment="1">
      <alignment horizontal="left" wrapText="1"/>
    </xf>
    <xf numFmtId="0" fontId="9" fillId="0" borderId="6" xfId="8" applyFont="1" applyBorder="1" applyAlignment="1">
      <alignment horizontal="left" wrapText="1"/>
    </xf>
    <xf numFmtId="0" fontId="16" fillId="0" borderId="0" xfId="13" applyFont="1" applyAlignment="1">
      <alignment horizontal="left" wrapText="1"/>
    </xf>
    <xf numFmtId="0" fontId="16" fillId="0" borderId="8" xfId="15" applyFont="1" applyBorder="1" applyAlignment="1">
      <alignment horizontal="left" vertical="top" wrapText="1"/>
    </xf>
    <xf numFmtId="0" fontId="16" fillId="0" borderId="9" xfId="15" applyFont="1" applyBorder="1" applyAlignment="1">
      <alignment horizontal="left" vertical="top" wrapText="1"/>
    </xf>
    <xf numFmtId="0" fontId="16" fillId="0" borderId="10" xfId="15" applyFont="1" applyBorder="1" applyAlignment="1">
      <alignment horizontal="left" vertical="top" wrapText="1"/>
    </xf>
    <xf numFmtId="0" fontId="6" fillId="0" borderId="0" xfId="0" applyFont="1" applyAlignment="1">
      <alignment horizontal="left"/>
    </xf>
    <xf numFmtId="0" fontId="6" fillId="0" borderId="7" xfId="0" applyFont="1" applyBorder="1" applyAlignment="1">
      <alignment horizontal="left"/>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6" xfId="0" applyFont="1" applyBorder="1" applyAlignment="1">
      <alignment horizontal="left" wrapText="1"/>
    </xf>
    <xf numFmtId="0" fontId="7" fillId="2" borderId="4" xfId="0" applyFont="1" applyFill="1" applyBorder="1" applyAlignment="1" applyProtection="1">
      <alignment horizontal="left" wrapText="1"/>
      <protection locked="0"/>
    </xf>
    <xf numFmtId="0" fontId="7" fillId="2" borderId="5" xfId="0" applyFont="1" applyFill="1" applyBorder="1" applyAlignment="1" applyProtection="1">
      <alignment horizontal="left" wrapText="1"/>
      <protection locked="0"/>
    </xf>
    <xf numFmtId="0" fontId="7" fillId="2" borderId="6" xfId="0" applyFont="1" applyFill="1" applyBorder="1" applyAlignment="1" applyProtection="1">
      <alignment horizontal="left" wrapText="1"/>
      <protection locked="0"/>
    </xf>
    <xf numFmtId="167" fontId="7" fillId="2" borderId="4" xfId="0" applyNumberFormat="1" applyFont="1" applyFill="1" applyBorder="1" applyAlignment="1" applyProtection="1">
      <alignment horizontal="left" wrapText="1"/>
      <protection locked="0"/>
    </xf>
    <xf numFmtId="167" fontId="7" fillId="2" borderId="5" xfId="0" applyNumberFormat="1" applyFont="1" applyFill="1" applyBorder="1" applyAlignment="1" applyProtection="1">
      <alignment horizontal="left" wrapText="1"/>
      <protection locked="0"/>
    </xf>
    <xf numFmtId="167" fontId="7" fillId="2" borderId="6" xfId="0" applyNumberFormat="1" applyFont="1" applyFill="1" applyBorder="1" applyAlignment="1" applyProtection="1">
      <alignment horizontal="left" wrapText="1"/>
      <protection locked="0"/>
    </xf>
    <xf numFmtId="0" fontId="16" fillId="0" borderId="0" xfId="0" applyFont="1" applyAlignment="1">
      <alignment horizontal="center" wrapText="1"/>
    </xf>
    <xf numFmtId="0" fontId="0" fillId="0" borderId="0" xfId="0" applyAlignment="1">
      <alignment horizontal="center" wrapText="1"/>
    </xf>
    <xf numFmtId="49" fontId="31" fillId="2" borderId="2" xfId="18" applyNumberFormat="1" applyFont="1" applyFill="1" applyBorder="1" applyAlignment="1" applyProtection="1">
      <alignment horizontal="left"/>
      <protection locked="0"/>
    </xf>
    <xf numFmtId="49" fontId="32" fillId="2" borderId="2" xfId="0" applyNumberFormat="1" applyFont="1" applyFill="1" applyBorder="1" applyAlignment="1" applyProtection="1">
      <alignment horizontal="left"/>
      <protection locked="0"/>
    </xf>
    <xf numFmtId="168" fontId="21" fillId="2" borderId="2" xfId="0" applyNumberFormat="1" applyFont="1" applyFill="1" applyBorder="1" applyAlignment="1" applyProtection="1">
      <alignment horizontal="left" wrapText="1"/>
      <protection locked="0"/>
    </xf>
    <xf numFmtId="168" fontId="21" fillId="0" borderId="2" xfId="0" applyNumberFormat="1" applyFont="1" applyBorder="1" applyAlignment="1" applyProtection="1">
      <alignment wrapText="1"/>
      <protection locked="0"/>
    </xf>
  </cellXfs>
  <cellStyles count="19">
    <cellStyle name="Comma" xfId="1" builtinId="3"/>
    <cellStyle name="Comma0" xfId="2" xr:uid="{00000000-0005-0000-0000-000001000000}"/>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18" builtinId="8"/>
    <cellStyle name="Normal" xfId="0" builtinId="0"/>
    <cellStyle name="Normal 2" xfId="15" xr:uid="{00000000-0005-0000-0000-000008000000}"/>
    <cellStyle name="Normal_Att HE-14-Cash" xfId="8" xr:uid="{00000000-0005-0000-0000-000009000000}"/>
    <cellStyle name="Normal_Att_E" xfId="9" xr:uid="{00000000-0005-0000-0000-00000A000000}"/>
    <cellStyle name="Normal_Att9" xfId="10" xr:uid="{00000000-0005-0000-0000-00000B000000}"/>
    <cellStyle name="Normal_Book2" xfId="11" xr:uid="{00000000-0005-0000-0000-00000C000000}"/>
    <cellStyle name="Normal_Certification tab (version 2) 2" xfId="16" xr:uid="{00000000-0005-0000-0000-00000D000000}"/>
    <cellStyle name="Normal_Prior Year (FY 07) FST amounts" xfId="12" xr:uid="{00000000-0005-0000-0000-00000E000000}"/>
    <cellStyle name="Normal_Receivables" xfId="13" xr:uid="{00000000-0005-0000-0000-00000F000000}"/>
    <cellStyle name="Normal_VLOOKUP" xfId="17" xr:uid="{00000000-0005-0000-0000-000010000000}"/>
    <cellStyle name="Total" xfId="14" builtinId="25" customBuiltin="1"/>
  </cellStyles>
  <dxfs count="5">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94C4FEC8-16DE-4E22-96EE-CCF522E599E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18</xdr:row>
          <xdr:rowOff>19050</xdr:rowOff>
        </xdr:from>
        <xdr:to>
          <xdr:col>10</xdr:col>
          <xdr:colOff>314325</xdr:colOff>
          <xdr:row>18</xdr:row>
          <xdr:rowOff>161925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19050</xdr:rowOff>
        </xdr:from>
        <xdr:to>
          <xdr:col>10</xdr:col>
          <xdr:colOff>314325</xdr:colOff>
          <xdr:row>21</xdr:row>
          <xdr:rowOff>152400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19050</xdr:rowOff>
        </xdr:from>
        <xdr:to>
          <xdr:col>10</xdr:col>
          <xdr:colOff>314325</xdr:colOff>
          <xdr:row>24</xdr:row>
          <xdr:rowOff>161925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19050</xdr:rowOff>
        </xdr:from>
        <xdr:to>
          <xdr:col>10</xdr:col>
          <xdr:colOff>314325</xdr:colOff>
          <xdr:row>27</xdr:row>
          <xdr:rowOff>161925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44</xdr:row>
          <xdr:rowOff>19050</xdr:rowOff>
        </xdr:from>
        <xdr:to>
          <xdr:col>10</xdr:col>
          <xdr:colOff>314325</xdr:colOff>
          <xdr:row>44</xdr:row>
          <xdr:rowOff>152400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47</xdr:row>
          <xdr:rowOff>19050</xdr:rowOff>
        </xdr:from>
        <xdr:to>
          <xdr:col>10</xdr:col>
          <xdr:colOff>314325</xdr:colOff>
          <xdr:row>47</xdr:row>
          <xdr:rowOff>161925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50</xdr:row>
          <xdr:rowOff>19050</xdr:rowOff>
        </xdr:from>
        <xdr:to>
          <xdr:col>10</xdr:col>
          <xdr:colOff>314325</xdr:colOff>
          <xdr:row>50</xdr:row>
          <xdr:rowOff>161925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53</xdr:row>
          <xdr:rowOff>19050</xdr:rowOff>
        </xdr:from>
        <xdr:to>
          <xdr:col>10</xdr:col>
          <xdr:colOff>314325</xdr:colOff>
          <xdr:row>53</xdr:row>
          <xdr:rowOff>161925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19050</xdr:rowOff>
        </xdr:from>
        <xdr:to>
          <xdr:col>10</xdr:col>
          <xdr:colOff>314325</xdr:colOff>
          <xdr:row>30</xdr:row>
          <xdr:rowOff>161925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19050</xdr:rowOff>
        </xdr:from>
        <xdr:to>
          <xdr:col>10</xdr:col>
          <xdr:colOff>314325</xdr:colOff>
          <xdr:row>33</xdr:row>
          <xdr:rowOff>161925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36</xdr:row>
          <xdr:rowOff>19050</xdr:rowOff>
        </xdr:from>
        <xdr:to>
          <xdr:col>10</xdr:col>
          <xdr:colOff>314325</xdr:colOff>
          <xdr:row>36</xdr:row>
          <xdr:rowOff>161925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39</xdr:row>
          <xdr:rowOff>19050</xdr:rowOff>
        </xdr:from>
        <xdr:to>
          <xdr:col>10</xdr:col>
          <xdr:colOff>314325</xdr:colOff>
          <xdr:row>39</xdr:row>
          <xdr:rowOff>161925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56</xdr:row>
          <xdr:rowOff>19050</xdr:rowOff>
        </xdr:from>
        <xdr:to>
          <xdr:col>10</xdr:col>
          <xdr:colOff>314325</xdr:colOff>
          <xdr:row>56</xdr:row>
          <xdr:rowOff>161925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19050</xdr:rowOff>
        </xdr:from>
        <xdr:to>
          <xdr:col>10</xdr:col>
          <xdr:colOff>314325</xdr:colOff>
          <xdr:row>59</xdr:row>
          <xdr:rowOff>161925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6"/>
  <sheetViews>
    <sheetView showGridLines="0" tabSelected="1" zoomScale="90" zoomScaleNormal="90" zoomScaleSheetLayoutView="75" workbookViewId="0"/>
  </sheetViews>
  <sheetFormatPr defaultColWidth="9.140625" defaultRowHeight="12.75" x14ac:dyDescent="0.2"/>
  <cols>
    <col min="1" max="1" width="33.5703125" style="4" customWidth="1"/>
    <col min="2" max="2" width="5.7109375" style="4" customWidth="1"/>
    <col min="3" max="3" width="35.28515625" style="4" customWidth="1"/>
    <col min="4" max="4" width="2.140625" style="4" customWidth="1"/>
    <col min="5" max="5" width="21.5703125" style="4" customWidth="1"/>
    <col min="6" max="6" width="20.140625" style="4" customWidth="1"/>
    <col min="7" max="7" width="6.140625" style="4" customWidth="1"/>
    <col min="8" max="16384" width="9.140625" style="4"/>
  </cols>
  <sheetData>
    <row r="1" spans="1:7" x14ac:dyDescent="0.2">
      <c r="A1" s="3" t="s">
        <v>83</v>
      </c>
      <c r="C1" s="97"/>
      <c r="D1" s="97"/>
      <c r="E1" s="97"/>
    </row>
    <row r="2" spans="1:7" ht="38.25" customHeight="1" x14ac:dyDescent="0.2">
      <c r="A2" s="3" t="s">
        <v>11</v>
      </c>
      <c r="C2" s="112" t="str">
        <f>IF(C1="","",(VLOOKUP(C1,'HEI #-Acronym'!A:B,2,FALSE)))</f>
        <v/>
      </c>
      <c r="D2" s="113"/>
      <c r="E2" s="114"/>
    </row>
    <row r="3" spans="1:7" ht="12.95" customHeight="1" x14ac:dyDescent="0.2">
      <c r="A3" s="5" t="s">
        <v>12</v>
      </c>
      <c r="C3" s="115"/>
      <c r="D3" s="97"/>
      <c r="E3" s="97"/>
    </row>
    <row r="4" spans="1:7" ht="12.95" customHeight="1" x14ac:dyDescent="0.2">
      <c r="A4" s="5" t="s">
        <v>13</v>
      </c>
      <c r="C4" s="157"/>
      <c r="D4" s="158"/>
      <c r="E4" s="158"/>
    </row>
    <row r="5" spans="1:7" ht="12.95" customHeight="1" x14ac:dyDescent="0.2">
      <c r="A5" s="5" t="s">
        <v>14</v>
      </c>
      <c r="C5" s="155"/>
      <c r="D5" s="156"/>
      <c r="E5" s="156"/>
      <c r="F5" s="80">
        <v>28808</v>
      </c>
    </row>
    <row r="6" spans="1:7" ht="12.95" customHeight="1" x14ac:dyDescent="0.2">
      <c r="A6" s="6" t="s">
        <v>15</v>
      </c>
      <c r="C6" s="109"/>
      <c r="D6" s="110"/>
      <c r="E6" s="111"/>
    </row>
    <row r="7" spans="1:7" ht="12.95" customHeight="1" x14ac:dyDescent="0.2">
      <c r="A7" s="7" t="s">
        <v>42</v>
      </c>
    </row>
    <row r="8" spans="1:7" ht="12.95" customHeight="1" x14ac:dyDescent="0.2">
      <c r="A8" s="3" t="s">
        <v>159</v>
      </c>
    </row>
    <row r="9" spans="1:7" ht="24.75" customHeight="1" x14ac:dyDescent="0.2">
      <c r="A9" s="101" t="s">
        <v>10</v>
      </c>
      <c r="B9" s="101"/>
      <c r="C9" s="101"/>
      <c r="D9" s="101"/>
      <c r="E9" s="101"/>
      <c r="F9" s="101"/>
    </row>
    <row r="10" spans="1:7" ht="27.75" customHeight="1" x14ac:dyDescent="0.2">
      <c r="A10" s="105" t="s">
        <v>160</v>
      </c>
      <c r="B10" s="106"/>
      <c r="C10" s="106"/>
      <c r="D10" s="106"/>
      <c r="E10" s="106"/>
      <c r="F10" s="107"/>
      <c r="G10" s="108"/>
    </row>
    <row r="11" spans="1:7" ht="48" customHeight="1" x14ac:dyDescent="0.2">
      <c r="A11" s="105" t="s">
        <v>82</v>
      </c>
      <c r="B11" s="107"/>
      <c r="C11" s="107"/>
      <c r="D11" s="107"/>
      <c r="E11" s="107"/>
      <c r="F11" s="107"/>
      <c r="G11" s="108"/>
    </row>
    <row r="12" spans="1:7" ht="75" customHeight="1" x14ac:dyDescent="0.2">
      <c r="A12" s="105" t="s">
        <v>161</v>
      </c>
      <c r="B12" s="106"/>
      <c r="C12" s="106"/>
      <c r="D12" s="106"/>
      <c r="E12" s="106"/>
      <c r="F12" s="107"/>
      <c r="G12" s="108"/>
    </row>
    <row r="13" spans="1:7" ht="38.25" customHeight="1" x14ac:dyDescent="0.2">
      <c r="A13" s="105" t="s">
        <v>46</v>
      </c>
      <c r="B13" s="106"/>
      <c r="C13" s="106"/>
      <c r="D13" s="106"/>
      <c r="E13" s="106"/>
      <c r="F13" s="107"/>
      <c r="G13" s="108"/>
    </row>
    <row r="14" spans="1:7" ht="6" customHeight="1" x14ac:dyDescent="0.2"/>
    <row r="15" spans="1:7" ht="4.5" customHeight="1" x14ac:dyDescent="0.2">
      <c r="A15" s="21"/>
      <c r="B15" s="47"/>
      <c r="C15" s="47"/>
      <c r="D15" s="47"/>
      <c r="E15" s="47"/>
    </row>
    <row r="16" spans="1:7" ht="6" customHeight="1" x14ac:dyDescent="0.2">
      <c r="A16" s="8"/>
      <c r="B16" s="8"/>
      <c r="C16" s="9"/>
      <c r="D16" s="10"/>
      <c r="E16" s="11"/>
    </row>
    <row r="17" spans="1:6" x14ac:dyDescent="0.2">
      <c r="A17" s="35" t="s">
        <v>0</v>
      </c>
      <c r="B17" s="36"/>
      <c r="C17" s="12"/>
      <c r="E17" s="11" t="s">
        <v>16</v>
      </c>
    </row>
    <row r="18" spans="1:6" ht="5.0999999999999996" customHeight="1" x14ac:dyDescent="0.2">
      <c r="B18" s="12"/>
      <c r="C18" s="13"/>
      <c r="D18" s="13"/>
      <c r="E18" s="13"/>
    </row>
    <row r="19" spans="1:6" ht="15" customHeight="1" x14ac:dyDescent="0.2">
      <c r="A19" s="4" t="s">
        <v>59</v>
      </c>
      <c r="B19" s="13"/>
      <c r="C19" s="13"/>
      <c r="D19" s="13"/>
      <c r="E19" s="83"/>
      <c r="F19" s="74" t="s">
        <v>41</v>
      </c>
    </row>
    <row r="20" spans="1:6" ht="15" customHeight="1" x14ac:dyDescent="0.2">
      <c r="A20" s="8" t="s">
        <v>28</v>
      </c>
      <c r="B20" s="8"/>
      <c r="C20" s="8"/>
      <c r="D20" s="8"/>
      <c r="E20" s="83"/>
      <c r="F20" s="4" t="s">
        <v>43</v>
      </c>
    </row>
    <row r="21" spans="1:6" ht="15" customHeight="1" x14ac:dyDescent="0.2">
      <c r="A21" s="8" t="s">
        <v>34</v>
      </c>
      <c r="B21" s="8"/>
      <c r="C21" s="8"/>
      <c r="D21" s="8"/>
      <c r="E21" s="83"/>
      <c r="F21" s="74" t="s">
        <v>81</v>
      </c>
    </row>
    <row r="22" spans="1:6" ht="15" customHeight="1" thickBot="1" x14ac:dyDescent="0.25">
      <c r="A22" s="24" t="s">
        <v>33</v>
      </c>
      <c r="B22" s="8"/>
      <c r="C22" s="8"/>
      <c r="D22" s="8" t="s">
        <v>47</v>
      </c>
      <c r="E22" s="84">
        <f>SUM(E19:E21)</f>
        <v>0</v>
      </c>
      <c r="F22" s="4" t="s">
        <v>45</v>
      </c>
    </row>
    <row r="23" spans="1:6" ht="13.5" thickTop="1" x14ac:dyDescent="0.2">
      <c r="A23" s="8"/>
      <c r="B23" s="8"/>
      <c r="C23" s="8"/>
      <c r="D23" s="8"/>
      <c r="E23" s="8"/>
    </row>
    <row r="24" spans="1:6" x14ac:dyDescent="0.2">
      <c r="A24" s="35" t="s">
        <v>1</v>
      </c>
      <c r="C24" s="12"/>
      <c r="E24" s="11" t="s">
        <v>16</v>
      </c>
    </row>
    <row r="25" spans="1:6" ht="5.0999999999999996" customHeight="1" x14ac:dyDescent="0.2">
      <c r="B25" s="12"/>
      <c r="C25" s="13"/>
      <c r="D25" s="13"/>
      <c r="E25" s="13"/>
    </row>
    <row r="26" spans="1:6" ht="15" customHeight="1" x14ac:dyDescent="0.2">
      <c r="A26" s="4" t="s">
        <v>27</v>
      </c>
      <c r="B26" s="13"/>
      <c r="C26" s="13"/>
      <c r="D26" s="13"/>
      <c r="E26" s="83"/>
      <c r="F26" s="4" t="s">
        <v>41</v>
      </c>
    </row>
    <row r="27" spans="1:6" ht="15" customHeight="1" x14ac:dyDescent="0.2">
      <c r="A27" s="8" t="s">
        <v>29</v>
      </c>
      <c r="B27" s="8"/>
      <c r="C27" s="8"/>
      <c r="D27" s="8"/>
      <c r="E27" s="83"/>
      <c r="F27" s="4" t="s">
        <v>43</v>
      </c>
    </row>
    <row r="28" spans="1:6" ht="15" customHeight="1" x14ac:dyDescent="0.2">
      <c r="A28" s="8" t="s">
        <v>35</v>
      </c>
      <c r="B28" s="8"/>
      <c r="C28" s="8"/>
      <c r="D28" s="8"/>
      <c r="E28" s="83"/>
      <c r="F28" s="4" t="s">
        <v>44</v>
      </c>
    </row>
    <row r="29" spans="1:6" ht="15" customHeight="1" thickBot="1" x14ac:dyDescent="0.25">
      <c r="A29" s="14" t="s">
        <v>50</v>
      </c>
      <c r="B29" s="8"/>
      <c r="C29" s="8"/>
      <c r="D29" s="8" t="s">
        <v>47</v>
      </c>
      <c r="E29" s="84">
        <f>SUM(E26:E28)</f>
        <v>0</v>
      </c>
      <c r="F29" s="4" t="s">
        <v>45</v>
      </c>
    </row>
    <row r="30" spans="1:6" ht="12" customHeight="1" thickTop="1" x14ac:dyDescent="0.2">
      <c r="A30" s="102"/>
      <c r="B30" s="102"/>
      <c r="C30" s="102"/>
      <c r="D30" s="8"/>
      <c r="E30" s="8"/>
    </row>
    <row r="31" spans="1:6" x14ac:dyDescent="0.2">
      <c r="A31" s="15"/>
    </row>
    <row r="32" spans="1:6" x14ac:dyDescent="0.2">
      <c r="A32" s="35" t="s">
        <v>2</v>
      </c>
      <c r="C32" s="12"/>
      <c r="E32" s="11" t="s">
        <v>16</v>
      </c>
    </row>
    <row r="33" spans="1:6" ht="5.0999999999999996" customHeight="1" x14ac:dyDescent="0.2">
      <c r="B33" s="12"/>
      <c r="C33" s="13"/>
      <c r="D33" s="13"/>
      <c r="E33" s="13"/>
    </row>
    <row r="34" spans="1:6" ht="15" customHeight="1" x14ac:dyDescent="0.2">
      <c r="A34" s="4" t="s">
        <v>60</v>
      </c>
      <c r="B34" s="13"/>
      <c r="C34" s="13"/>
      <c r="D34" s="13"/>
      <c r="E34" s="83"/>
      <c r="F34" s="4" t="s">
        <v>41</v>
      </c>
    </row>
    <row r="35" spans="1:6" ht="15" customHeight="1" x14ac:dyDescent="0.2">
      <c r="A35" s="8" t="s">
        <v>30</v>
      </c>
      <c r="B35" s="8"/>
      <c r="C35" s="8"/>
      <c r="D35" s="8"/>
      <c r="E35" s="83"/>
      <c r="F35" s="4" t="s">
        <v>43</v>
      </c>
    </row>
    <row r="36" spans="1:6" ht="15" customHeight="1" x14ac:dyDescent="0.2">
      <c r="A36" s="8" t="s">
        <v>36</v>
      </c>
      <c r="B36" s="8"/>
      <c r="C36" s="8"/>
      <c r="D36" s="8"/>
      <c r="E36" s="83"/>
      <c r="F36" s="4" t="s">
        <v>44</v>
      </c>
    </row>
    <row r="37" spans="1:6" ht="15" customHeight="1" thickBot="1" x14ac:dyDescent="0.25">
      <c r="A37" s="20" t="s">
        <v>31</v>
      </c>
      <c r="B37" s="8"/>
      <c r="C37" s="8"/>
      <c r="D37" s="8" t="s">
        <v>47</v>
      </c>
      <c r="E37" s="84">
        <f>SUM(E34:E36)</f>
        <v>0</v>
      </c>
      <c r="F37" s="4" t="s">
        <v>45</v>
      </c>
    </row>
    <row r="38" spans="1:6" ht="13.5" thickTop="1" x14ac:dyDescent="0.2">
      <c r="A38" s="15"/>
      <c r="B38" s="8"/>
      <c r="C38" s="8"/>
      <c r="D38" s="8"/>
      <c r="E38" s="8"/>
    </row>
    <row r="39" spans="1:6" x14ac:dyDescent="0.2">
      <c r="A39" s="35" t="s">
        <v>3</v>
      </c>
      <c r="B39" s="36"/>
      <c r="C39" s="34"/>
      <c r="E39" s="11" t="s">
        <v>16</v>
      </c>
    </row>
    <row r="40" spans="1:6" ht="5.0999999999999996" customHeight="1" x14ac:dyDescent="0.2">
      <c r="B40" s="12"/>
      <c r="C40" s="13"/>
      <c r="D40" s="13"/>
      <c r="E40" s="13"/>
    </row>
    <row r="41" spans="1:6" ht="15" customHeight="1" x14ac:dyDescent="0.2">
      <c r="A41" s="4" t="s">
        <v>61</v>
      </c>
      <c r="B41" s="13"/>
      <c r="C41" s="13"/>
      <c r="D41" s="13"/>
      <c r="E41" s="83"/>
      <c r="F41" s="4" t="s">
        <v>41</v>
      </c>
    </row>
    <row r="42" spans="1:6" ht="15" customHeight="1" x14ac:dyDescent="0.2">
      <c r="A42" s="8" t="s">
        <v>65</v>
      </c>
      <c r="B42" s="8"/>
      <c r="C42" s="8"/>
      <c r="D42" s="8"/>
      <c r="E42" s="83"/>
      <c r="F42" s="4" t="s">
        <v>43</v>
      </c>
    </row>
    <row r="43" spans="1:6" ht="15" customHeight="1" x14ac:dyDescent="0.2">
      <c r="A43" s="8" t="s">
        <v>37</v>
      </c>
      <c r="B43" s="8"/>
      <c r="C43" s="8"/>
      <c r="D43" s="8"/>
      <c r="E43" s="83"/>
      <c r="F43" s="4" t="s">
        <v>44</v>
      </c>
    </row>
    <row r="44" spans="1:6" ht="15" customHeight="1" thickBot="1" x14ac:dyDescent="0.25">
      <c r="A44" s="20" t="s">
        <v>32</v>
      </c>
      <c r="B44" s="8"/>
      <c r="C44" s="8"/>
      <c r="D44" s="8" t="s">
        <v>47</v>
      </c>
      <c r="E44" s="84">
        <f>SUM(E41:E43)</f>
        <v>0</v>
      </c>
      <c r="F44" s="4" t="s">
        <v>45</v>
      </c>
    </row>
    <row r="45" spans="1:6" ht="15" customHeight="1" thickTop="1" x14ac:dyDescent="0.2">
      <c r="A45" s="20"/>
      <c r="B45" s="8"/>
      <c r="C45" s="8"/>
      <c r="D45" s="8"/>
      <c r="E45" s="8"/>
    </row>
    <row r="46" spans="1:6" ht="24.75" customHeight="1" x14ac:dyDescent="0.2">
      <c r="A46" s="21" t="s">
        <v>52</v>
      </c>
      <c r="B46" s="47"/>
      <c r="C46" s="47"/>
      <c r="D46" s="47"/>
      <c r="E46" s="47"/>
    </row>
    <row r="47" spans="1:6" x14ac:dyDescent="0.2">
      <c r="A47" s="3" t="s">
        <v>49</v>
      </c>
    </row>
    <row r="49" spans="1:6" ht="52.5" customHeight="1" x14ac:dyDescent="0.2">
      <c r="C49" s="103" t="s">
        <v>143</v>
      </c>
      <c r="D49" s="104"/>
      <c r="E49" s="85">
        <f>C1</f>
        <v>0</v>
      </c>
      <c r="F49" s="79" t="s">
        <v>144</v>
      </c>
    </row>
    <row r="50" spans="1:6" ht="25.5" x14ac:dyDescent="0.2">
      <c r="C50" s="22" t="s">
        <v>48</v>
      </c>
      <c r="E50" s="22" t="s">
        <v>53</v>
      </c>
      <c r="F50" s="22" t="s">
        <v>4</v>
      </c>
    </row>
    <row r="51" spans="1:6" x14ac:dyDescent="0.2">
      <c r="A51" s="4" t="s">
        <v>24</v>
      </c>
      <c r="C51" s="86">
        <f>ABS(E20)</f>
        <v>0</v>
      </c>
      <c r="D51" s="87"/>
      <c r="E51" s="88" t="e">
        <f>HLOOKUP($E$49,'PY Ending Balances-HEI'!$G$1:$AA$7,4,FALSE)</f>
        <v>#N/A</v>
      </c>
      <c r="F51" s="86" t="e">
        <f>C51-E51</f>
        <v>#N/A</v>
      </c>
    </row>
    <row r="52" spans="1:6" x14ac:dyDescent="0.2">
      <c r="A52" s="4" t="s">
        <v>25</v>
      </c>
      <c r="C52" s="86">
        <f>ABS(E27)</f>
        <v>0</v>
      </c>
      <c r="D52" s="87"/>
      <c r="E52" s="88" t="e">
        <f>HLOOKUP($E$49,'PY Ending Balances-HEI'!$G$1:$AA$7,5,FALSE)</f>
        <v>#N/A</v>
      </c>
      <c r="F52" s="86" t="e">
        <f>C52-E52</f>
        <v>#N/A</v>
      </c>
    </row>
    <row r="53" spans="1:6" x14ac:dyDescent="0.2">
      <c r="A53" s="4" t="s">
        <v>26</v>
      </c>
      <c r="C53" s="86">
        <f>ABS(E35)</f>
        <v>0</v>
      </c>
      <c r="D53" s="87"/>
      <c r="E53" s="88" t="e">
        <f>HLOOKUP($E$49,'PY Ending Balances-HEI'!$G$1:$AA$7,6,FALSE)</f>
        <v>#N/A</v>
      </c>
      <c r="F53" s="86" t="e">
        <f>C53-E53</f>
        <v>#N/A</v>
      </c>
    </row>
    <row r="54" spans="1:6" x14ac:dyDescent="0.2">
      <c r="A54" s="74" t="s">
        <v>165</v>
      </c>
      <c r="C54" s="86">
        <f>ABS(E42)</f>
        <v>0</v>
      </c>
      <c r="D54" s="87"/>
      <c r="E54" s="88" t="e">
        <f>HLOOKUP($E$49,'PY Ending Balances-HEI'!$G$1:$AA$7,7,FALSE)</f>
        <v>#N/A</v>
      </c>
      <c r="F54" s="86" t="e">
        <f>C54-E54</f>
        <v>#N/A</v>
      </c>
    </row>
    <row r="55" spans="1:6" ht="13.5" thickBot="1" x14ac:dyDescent="0.25">
      <c r="E55" s="33" t="s">
        <v>40</v>
      </c>
      <c r="F55" s="89" t="e">
        <f>SUM(F51:F54)</f>
        <v>#N/A</v>
      </c>
    </row>
    <row r="56" spans="1:6" ht="13.5" thickTop="1" x14ac:dyDescent="0.2"/>
    <row r="57" spans="1:6" x14ac:dyDescent="0.2">
      <c r="A57" s="4" t="s">
        <v>54</v>
      </c>
    </row>
    <row r="58" spans="1:6" ht="70.5" customHeight="1" x14ac:dyDescent="0.2">
      <c r="A58" s="98" t="e">
        <f>IF(AND(F51=0,F52=0,F53=0,F54=0),"N/A","Answer Required")</f>
        <v>#N/A</v>
      </c>
      <c r="B58" s="99"/>
      <c r="C58" s="99"/>
      <c r="D58" s="99"/>
      <c r="E58" s="99"/>
      <c r="F58" s="100"/>
    </row>
    <row r="59" spans="1:6" x14ac:dyDescent="0.2">
      <c r="E59" s="23"/>
    </row>
    <row r="60" spans="1:6" hidden="1" x14ac:dyDescent="0.2">
      <c r="E60" s="4" t="s">
        <v>20</v>
      </c>
      <c r="F60" s="4" t="s">
        <v>20</v>
      </c>
    </row>
    <row r="61" spans="1:6" hidden="1" x14ac:dyDescent="0.2">
      <c r="E61" s="31" t="s">
        <v>87</v>
      </c>
    </row>
    <row r="62" spans="1:6" hidden="1" x14ac:dyDescent="0.2">
      <c r="E62" s="31" t="s">
        <v>89</v>
      </c>
    </row>
    <row r="63" spans="1:6" hidden="1" x14ac:dyDescent="0.2">
      <c r="E63" s="31" t="s">
        <v>92</v>
      </c>
    </row>
    <row r="64" spans="1:6" hidden="1" x14ac:dyDescent="0.2">
      <c r="E64" s="31" t="s">
        <v>94</v>
      </c>
      <c r="F64" s="23" t="s">
        <v>64</v>
      </c>
    </row>
    <row r="65" spans="5:6" hidden="1" x14ac:dyDescent="0.2">
      <c r="E65" s="31" t="s">
        <v>97</v>
      </c>
    </row>
    <row r="66" spans="5:6" hidden="1" x14ac:dyDescent="0.2">
      <c r="E66" s="31" t="s">
        <v>98</v>
      </c>
    </row>
    <row r="67" spans="5:6" hidden="1" x14ac:dyDescent="0.2">
      <c r="E67" s="32" t="s">
        <v>100</v>
      </c>
    </row>
    <row r="68" spans="5:6" hidden="1" x14ac:dyDescent="0.2">
      <c r="E68" s="31" t="s">
        <v>101</v>
      </c>
    </row>
    <row r="69" spans="5:6" hidden="1" x14ac:dyDescent="0.2">
      <c r="E69" s="31" t="s">
        <v>103</v>
      </c>
    </row>
    <row r="70" spans="5:6" hidden="1" x14ac:dyDescent="0.2">
      <c r="E70" s="31" t="s">
        <v>105</v>
      </c>
    </row>
    <row r="71" spans="5:6" hidden="1" x14ac:dyDescent="0.2">
      <c r="E71" s="31" t="s">
        <v>107</v>
      </c>
    </row>
    <row r="72" spans="5:6" hidden="1" x14ac:dyDescent="0.2">
      <c r="E72" s="31" t="s">
        <v>109</v>
      </c>
    </row>
    <row r="73" spans="5:6" hidden="1" x14ac:dyDescent="0.2">
      <c r="E73" s="31" t="s">
        <v>111</v>
      </c>
    </row>
    <row r="74" spans="5:6" hidden="1" x14ac:dyDescent="0.2">
      <c r="E74" s="31" t="s">
        <v>113</v>
      </c>
    </row>
    <row r="75" spans="5:6" hidden="1" x14ac:dyDescent="0.2">
      <c r="E75" s="31" t="s">
        <v>115</v>
      </c>
    </row>
    <row r="76" spans="5:6" hidden="1" x14ac:dyDescent="0.2">
      <c r="E76" s="23" t="s">
        <v>117</v>
      </c>
    </row>
    <row r="77" spans="5:6" hidden="1" x14ac:dyDescent="0.2">
      <c r="E77" s="31" t="s">
        <v>120</v>
      </c>
    </row>
    <row r="78" spans="5:6" hidden="1" x14ac:dyDescent="0.2">
      <c r="E78" s="31" t="s">
        <v>122</v>
      </c>
    </row>
    <row r="79" spans="5:6" hidden="1" x14ac:dyDescent="0.2">
      <c r="E79" s="31" t="s">
        <v>124</v>
      </c>
      <c r="F79" s="23" t="s">
        <v>63</v>
      </c>
    </row>
    <row r="80" spans="5:6" hidden="1" x14ac:dyDescent="0.2">
      <c r="E80" s="23" t="s">
        <v>126</v>
      </c>
    </row>
    <row r="81" spans="5:5" hidden="1" x14ac:dyDescent="0.2">
      <c r="E81" s="81" t="s">
        <v>127</v>
      </c>
    </row>
    <row r="82" spans="5:5" hidden="1" x14ac:dyDescent="0.2">
      <c r="E82" s="31" t="s">
        <v>129</v>
      </c>
    </row>
    <row r="83" spans="5:5" hidden="1" x14ac:dyDescent="0.2">
      <c r="E83" s="31" t="s">
        <v>132</v>
      </c>
    </row>
    <row r="84" spans="5:5" hidden="1" x14ac:dyDescent="0.2">
      <c r="E84" s="31" t="s">
        <v>134</v>
      </c>
    </row>
    <row r="85" spans="5:5" hidden="1" x14ac:dyDescent="0.2">
      <c r="E85" s="31" t="s">
        <v>136</v>
      </c>
    </row>
    <row r="86" spans="5:5" hidden="1" x14ac:dyDescent="0.2">
      <c r="E86" s="31" t="s">
        <v>138</v>
      </c>
    </row>
  </sheetData>
  <sheetProtection algorithmName="SHA-512" hashValue="pK7vdlMfmM3IENb0GrMPkz3gHCTG7O1D36JplQ7Yz7vHeWqgagYccVg66i6y0ano/ux3ZMqWhMkHGOCr8slXQw==" saltValue="Mc942dtI1dFMRKx0oYLB4A==" spinCount="100000" sheet="1" objects="1" scenarios="1"/>
  <sortState xmlns:xlrd2="http://schemas.microsoft.com/office/spreadsheetml/2017/richdata2" ref="E62:E82">
    <sortCondition ref="E61"/>
  </sortState>
  <mergeCells count="14">
    <mergeCell ref="C1:E1"/>
    <mergeCell ref="A58:F58"/>
    <mergeCell ref="A9:F9"/>
    <mergeCell ref="A30:C30"/>
    <mergeCell ref="C49:D49"/>
    <mergeCell ref="A13:G13"/>
    <mergeCell ref="C6:E6"/>
    <mergeCell ref="A10:G10"/>
    <mergeCell ref="A11:G11"/>
    <mergeCell ref="A12:G12"/>
    <mergeCell ref="C2:E2"/>
    <mergeCell ref="C3:E3"/>
    <mergeCell ref="C4:E4"/>
    <mergeCell ref="C5:E5"/>
  </mergeCells>
  <phoneticPr fontId="0" type="noConversion"/>
  <conditionalFormatting sqref="A1:XFD1 A2:C2 F2:XFD2 A3:XFD3 A6:XFD1048576 A4:B5 F4:XFD5">
    <cfRule type="cellIs" dxfId="4" priority="1" operator="equal">
      <formula>"Answer Required"</formula>
    </cfRule>
  </conditionalFormatting>
  <dataValidations count="3">
    <dataValidation type="whole" allowBlank="1" showInputMessage="1" showErrorMessage="1" error="Enter whole number." sqref="E41:E43 E26:E28 E34:E36 E19:E21" xr:uid="{00000000-0002-0000-0000-000000000000}">
      <formula1>-10000000000000000</formula1>
      <formula2>10000000000000000</formula2>
    </dataValidation>
    <dataValidation allowBlank="1" showInputMessage="1" error="Select the institution's acronym from the drop-down list._x000a_" sqref="E49" xr:uid="{00000000-0002-0000-0000-000001000000}"/>
    <dataValidation type="list" allowBlank="1" showInputMessage="1" showErrorMessage="1" error="Use the drop-down list to select the applicable Institution Number-Institution Acronym for this submission and the Institution Name will automatically populate." sqref="C1:E1" xr:uid="{00000000-0002-0000-0000-000002000000}">
      <formula1>$E$61:$E$86</formula1>
    </dataValidation>
  </dataValidations>
  <pageMargins left="0.75" right="0.37" top="1" bottom="0.5" header="0.5" footer="0.5"/>
  <pageSetup scale="71" fitToHeight="0" orientation="portrait" cellComments="asDisplayed" r:id="rId1"/>
  <headerFooter alignWithMargins="0">
    <oddHeader>&amp;C&amp;"Arial,Bold"&amp;11Attachment HE-9
Treasury's Reimbursement Programs
&amp;A</oddHeader>
    <oddFooter>&amp;L&amp;F \ &amp;A
&amp;RPage &amp;P</oddFooter>
  </headerFooter>
  <rowBreaks count="1" manualBreakCount="1">
    <brk id="45"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2"/>
  <sheetViews>
    <sheetView showGridLines="0" zoomScaleNormal="100" workbookViewId="0"/>
  </sheetViews>
  <sheetFormatPr defaultColWidth="8.85546875" defaultRowHeight="12" x14ac:dyDescent="0.2"/>
  <cols>
    <col min="1" max="1" width="8.42578125" style="54" customWidth="1"/>
    <col min="2" max="2" width="24.5703125" style="54" customWidth="1"/>
    <col min="3" max="3" width="28.28515625" style="54" customWidth="1"/>
    <col min="4" max="5" width="5.140625" style="54" customWidth="1"/>
    <col min="6" max="6" width="5.140625" style="54" bestFit="1" customWidth="1"/>
    <col min="7" max="7" width="13.28515625" style="54" customWidth="1"/>
    <col min="8" max="8" width="2.140625" style="54" customWidth="1"/>
    <col min="9" max="9" width="13.85546875" style="54" customWidth="1"/>
    <col min="10" max="10" width="5" style="54" customWidth="1"/>
    <col min="11" max="11" width="5.7109375" style="54" customWidth="1"/>
    <col min="12" max="12" width="17" style="54" customWidth="1"/>
    <col min="13" max="13" width="1.85546875" style="54" customWidth="1"/>
    <col min="14" max="14" width="2.140625" style="54" customWidth="1"/>
    <col min="15" max="15" width="7" style="54" customWidth="1"/>
    <col min="16" max="16" width="1.28515625" style="54" customWidth="1"/>
    <col min="17" max="17" width="8.85546875" style="54"/>
    <col min="18" max="18" width="0" style="54" hidden="1" customWidth="1"/>
    <col min="19" max="16384" width="8.85546875" style="54"/>
  </cols>
  <sheetData>
    <row r="1" spans="1:18" x14ac:dyDescent="0.2">
      <c r="A1" s="53" t="s">
        <v>141</v>
      </c>
      <c r="C1" s="132" t="str">
        <f>IF('TAB 1'!C1:E1="","",'TAB 1'!C1:E1)</f>
        <v/>
      </c>
      <c r="D1" s="133"/>
      <c r="E1" s="133"/>
      <c r="F1" s="133"/>
      <c r="G1" s="134"/>
      <c r="I1" s="55"/>
    </row>
    <row r="2" spans="1:18" ht="30.75" customHeight="1" x14ac:dyDescent="0.2">
      <c r="A2" s="53" t="s">
        <v>11</v>
      </c>
      <c r="C2" s="135" t="str">
        <f>'TAB 1'!C2:E2</f>
        <v/>
      </c>
      <c r="D2" s="136"/>
      <c r="E2" s="136"/>
      <c r="F2" s="136"/>
      <c r="G2" s="137"/>
      <c r="I2" s="55"/>
    </row>
    <row r="3" spans="1:18" x14ac:dyDescent="0.2">
      <c r="A3" s="53" t="s">
        <v>159</v>
      </c>
      <c r="C3" s="56"/>
      <c r="D3" s="56"/>
      <c r="E3" s="56"/>
      <c r="F3" s="56"/>
      <c r="G3" s="57"/>
      <c r="I3" s="55"/>
    </row>
    <row r="4" spans="1:18" ht="4.5" customHeight="1" x14ac:dyDescent="0.2">
      <c r="A4" s="53"/>
      <c r="C4" s="56"/>
      <c r="D4" s="56"/>
      <c r="E4" s="56"/>
      <c r="F4" s="56"/>
      <c r="G4" s="56"/>
      <c r="I4" s="55"/>
    </row>
    <row r="5" spans="1:18" ht="4.5" customHeight="1" x14ac:dyDescent="0.2">
      <c r="A5" s="53"/>
      <c r="C5" s="56"/>
      <c r="D5" s="56"/>
      <c r="E5" s="56"/>
      <c r="F5" s="56"/>
      <c r="G5" s="56"/>
      <c r="I5" s="55"/>
    </row>
    <row r="6" spans="1:18" s="53" customFormat="1" ht="4.5" customHeight="1" x14ac:dyDescent="0.2"/>
    <row r="7" spans="1:18" ht="13.5" customHeight="1" x14ac:dyDescent="0.2">
      <c r="A7" s="138" t="s">
        <v>142</v>
      </c>
      <c r="B7" s="138"/>
      <c r="C7" s="138"/>
      <c r="D7" s="138"/>
      <c r="E7" s="138"/>
      <c r="F7" s="138"/>
      <c r="G7" s="138"/>
      <c r="H7" s="138"/>
      <c r="I7" s="138"/>
      <c r="J7" s="138"/>
      <c r="K7" s="138"/>
      <c r="L7" s="138"/>
      <c r="M7" s="138"/>
    </row>
    <row r="8" spans="1:18" ht="27" customHeight="1" x14ac:dyDescent="0.2">
      <c r="A8" s="138" t="s">
        <v>67</v>
      </c>
      <c r="B8" s="138"/>
      <c r="C8" s="138"/>
      <c r="D8" s="138"/>
      <c r="E8" s="138"/>
      <c r="F8" s="138"/>
      <c r="G8" s="138"/>
      <c r="H8" s="138"/>
      <c r="I8" s="138"/>
      <c r="J8" s="138"/>
      <c r="K8" s="138"/>
      <c r="L8" s="138"/>
      <c r="M8" s="138"/>
      <c r="R8" s="54" t="s">
        <v>68</v>
      </c>
    </row>
    <row r="9" spans="1:18" ht="8.25" customHeight="1" x14ac:dyDescent="0.2">
      <c r="A9" s="58"/>
      <c r="B9" s="59"/>
      <c r="C9" s="59"/>
      <c r="D9" s="59"/>
      <c r="E9" s="59"/>
      <c r="F9" s="59"/>
      <c r="G9" s="59"/>
      <c r="H9" s="59"/>
      <c r="I9" s="59"/>
      <c r="J9" s="59"/>
      <c r="R9" s="54" t="s">
        <v>69</v>
      </c>
    </row>
    <row r="10" spans="1:18" x14ac:dyDescent="0.2">
      <c r="A10" s="60" t="s">
        <v>70</v>
      </c>
      <c r="B10" s="61" t="s">
        <v>71</v>
      </c>
      <c r="C10" s="139" t="s">
        <v>72</v>
      </c>
      <c r="D10" s="140"/>
      <c r="E10" s="140"/>
      <c r="F10" s="140"/>
      <c r="G10" s="140"/>
      <c r="H10" s="140"/>
      <c r="I10" s="140"/>
      <c r="J10" s="140"/>
      <c r="K10" s="140"/>
      <c r="L10" s="140"/>
      <c r="M10" s="141"/>
    </row>
    <row r="11" spans="1:18" x14ac:dyDescent="0.2">
      <c r="A11" s="60"/>
      <c r="B11" s="62"/>
      <c r="C11" s="129" t="s">
        <v>73</v>
      </c>
      <c r="D11" s="130"/>
      <c r="E11" s="130"/>
      <c r="F11" s="130"/>
      <c r="G11" s="130"/>
      <c r="H11" s="130"/>
      <c r="I11" s="130"/>
      <c r="J11" s="130"/>
      <c r="K11" s="130"/>
      <c r="L11" s="130"/>
      <c r="M11" s="131"/>
    </row>
    <row r="12" spans="1:18" ht="25.5" customHeight="1" x14ac:dyDescent="0.2">
      <c r="A12" s="60"/>
      <c r="B12" s="62"/>
      <c r="C12" s="119" t="s">
        <v>74</v>
      </c>
      <c r="D12" s="120"/>
      <c r="E12" s="120"/>
      <c r="F12" s="120"/>
      <c r="G12" s="120"/>
      <c r="H12" s="120"/>
      <c r="I12" s="120"/>
      <c r="J12" s="120"/>
      <c r="K12" s="120"/>
      <c r="L12" s="120"/>
      <c r="M12" s="121"/>
    </row>
    <row r="13" spans="1:18" ht="9.75" customHeight="1" x14ac:dyDescent="0.2">
      <c r="A13" s="63"/>
      <c r="B13" s="64"/>
      <c r="C13" s="59"/>
      <c r="D13" s="59"/>
      <c r="E13" s="59"/>
      <c r="F13" s="59"/>
      <c r="G13" s="59"/>
      <c r="H13" s="59"/>
      <c r="I13" s="59"/>
      <c r="J13" s="59"/>
    </row>
    <row r="14" spans="1:18" ht="28.5" customHeight="1" x14ac:dyDescent="0.2">
      <c r="A14" s="65" t="s">
        <v>75</v>
      </c>
      <c r="B14" s="61" t="s">
        <v>71</v>
      </c>
      <c r="C14" s="122" t="s">
        <v>76</v>
      </c>
      <c r="D14" s="123"/>
      <c r="E14" s="123"/>
      <c r="F14" s="123"/>
      <c r="G14" s="123"/>
      <c r="H14" s="123"/>
      <c r="I14" s="123"/>
      <c r="J14" s="123"/>
      <c r="K14" s="123"/>
      <c r="L14" s="123"/>
      <c r="M14" s="124"/>
    </row>
    <row r="15" spans="1:18" ht="41.25" customHeight="1" x14ac:dyDescent="0.2">
      <c r="A15" s="66"/>
      <c r="C15" s="125" t="s">
        <v>77</v>
      </c>
      <c r="D15" s="126"/>
      <c r="E15" s="126"/>
      <c r="F15" s="126"/>
      <c r="G15" s="126"/>
      <c r="H15" s="126"/>
      <c r="I15" s="126"/>
      <c r="J15" s="126"/>
      <c r="K15" s="126"/>
      <c r="L15" s="126"/>
      <c r="M15" s="127"/>
    </row>
    <row r="16" spans="1:18" ht="5.25" customHeight="1" x14ac:dyDescent="0.2">
      <c r="H16" s="59"/>
      <c r="I16" s="59"/>
      <c r="J16" s="59"/>
      <c r="K16" s="128"/>
      <c r="L16" s="128"/>
      <c r="M16" s="128"/>
      <c r="N16" s="128"/>
      <c r="O16" s="128"/>
    </row>
    <row r="17" spans="1:15" ht="12.75" customHeight="1" x14ac:dyDescent="0.2">
      <c r="B17" s="67" t="s">
        <v>5</v>
      </c>
      <c r="H17" s="59"/>
      <c r="I17" s="68" t="s">
        <v>78</v>
      </c>
      <c r="J17" s="68"/>
      <c r="K17" s="128"/>
      <c r="L17" s="128"/>
      <c r="M17" s="128"/>
      <c r="N17" s="128"/>
      <c r="O17" s="128"/>
    </row>
    <row r="18" spans="1:15" ht="6.75" customHeight="1" x14ac:dyDescent="0.2">
      <c r="H18" s="59"/>
      <c r="I18" s="59"/>
      <c r="J18" s="59"/>
    </row>
    <row r="19" spans="1:15" ht="18.75" customHeight="1" x14ac:dyDescent="0.2">
      <c r="A19" s="38"/>
      <c r="B19" s="39" t="s">
        <v>6</v>
      </c>
      <c r="C19" s="116"/>
      <c r="D19" s="117"/>
      <c r="E19" s="117"/>
      <c r="F19" s="117"/>
      <c r="G19" s="117"/>
      <c r="H19" s="59"/>
      <c r="I19" s="69"/>
      <c r="J19" s="70"/>
      <c r="L19" s="118" t="s">
        <v>79</v>
      </c>
      <c r="M19" s="118"/>
      <c r="N19" s="118"/>
      <c r="O19" s="118"/>
    </row>
    <row r="20" spans="1:15" ht="18.75" customHeight="1" x14ac:dyDescent="0.2">
      <c r="A20" s="38"/>
      <c r="B20" s="39" t="s">
        <v>7</v>
      </c>
      <c r="C20" s="116"/>
      <c r="D20" s="117"/>
      <c r="E20" s="117"/>
      <c r="F20" s="117"/>
      <c r="G20" s="117"/>
      <c r="H20" s="59"/>
      <c r="I20" s="59"/>
      <c r="J20" s="59"/>
      <c r="L20" s="118"/>
      <c r="M20" s="118"/>
      <c r="N20" s="118"/>
      <c r="O20" s="118"/>
    </row>
    <row r="21" spans="1:15" s="37" customFormat="1" ht="6.75" customHeight="1" x14ac:dyDescent="0.2">
      <c r="B21" s="40"/>
      <c r="H21" s="59"/>
      <c r="I21" s="59"/>
      <c r="J21" s="59"/>
      <c r="L21" s="71"/>
      <c r="M21" s="72"/>
      <c r="N21" s="72"/>
      <c r="O21" s="72"/>
    </row>
    <row r="22" spans="1:15" s="37" customFormat="1" ht="23.25" customHeight="1" x14ac:dyDescent="0.2">
      <c r="A22" s="38"/>
      <c r="B22" s="39" t="s">
        <v>6</v>
      </c>
      <c r="C22" s="116"/>
      <c r="D22" s="117"/>
      <c r="E22" s="117"/>
      <c r="F22" s="117"/>
      <c r="G22" s="117"/>
      <c r="H22" s="59"/>
      <c r="I22" s="69"/>
      <c r="J22" s="70"/>
      <c r="K22" s="54"/>
      <c r="L22" s="118" t="s">
        <v>79</v>
      </c>
      <c r="M22" s="118"/>
      <c r="N22" s="118"/>
      <c r="O22" s="118"/>
    </row>
    <row r="23" spans="1:15" s="37" customFormat="1" ht="23.25" customHeight="1" x14ac:dyDescent="0.2">
      <c r="A23" s="38"/>
      <c r="B23" s="39" t="s">
        <v>7</v>
      </c>
      <c r="C23" s="116"/>
      <c r="D23" s="117"/>
      <c r="E23" s="117"/>
      <c r="F23" s="117"/>
      <c r="G23" s="117"/>
      <c r="H23" s="59"/>
      <c r="I23" s="59"/>
      <c r="J23" s="59"/>
      <c r="K23" s="54"/>
      <c r="L23" s="118"/>
      <c r="M23" s="118"/>
      <c r="N23" s="118"/>
      <c r="O23" s="118"/>
    </row>
    <row r="24" spans="1:15" s="37" customFormat="1" ht="6.75" customHeight="1" x14ac:dyDescent="0.2">
      <c r="B24" s="40"/>
      <c r="H24" s="59"/>
      <c r="I24" s="59"/>
      <c r="J24" s="59"/>
      <c r="L24" s="71"/>
      <c r="M24" s="72"/>
      <c r="N24" s="72"/>
      <c r="O24" s="72"/>
    </row>
    <row r="25" spans="1:15" s="37" customFormat="1" ht="20.25" customHeight="1" x14ac:dyDescent="0.2">
      <c r="A25" s="38"/>
      <c r="B25" s="39" t="s">
        <v>6</v>
      </c>
      <c r="C25" s="116"/>
      <c r="D25" s="117"/>
      <c r="E25" s="117"/>
      <c r="F25" s="117"/>
      <c r="G25" s="117"/>
      <c r="H25" s="59"/>
      <c r="I25" s="69"/>
      <c r="J25" s="70"/>
      <c r="K25" s="54"/>
      <c r="L25" s="118" t="s">
        <v>79</v>
      </c>
      <c r="M25" s="118"/>
      <c r="N25" s="118"/>
      <c r="O25" s="118"/>
    </row>
    <row r="26" spans="1:15" s="37" customFormat="1" ht="20.25" customHeight="1" x14ac:dyDescent="0.2">
      <c r="A26" s="38"/>
      <c r="B26" s="39" t="s">
        <v>7</v>
      </c>
      <c r="C26" s="116"/>
      <c r="D26" s="117"/>
      <c r="E26" s="117"/>
      <c r="F26" s="117"/>
      <c r="G26" s="117"/>
      <c r="H26" s="59"/>
      <c r="I26" s="59"/>
      <c r="J26" s="59"/>
      <c r="K26" s="54"/>
      <c r="L26" s="118"/>
      <c r="M26" s="118"/>
      <c r="N26" s="118"/>
      <c r="O26" s="118"/>
    </row>
    <row r="27" spans="1:15" s="37" customFormat="1" ht="6.75" customHeight="1" x14ac:dyDescent="0.2">
      <c r="A27" s="54"/>
      <c r="B27" s="54"/>
      <c r="C27" s="54"/>
      <c r="D27" s="54"/>
      <c r="E27" s="54"/>
      <c r="F27" s="54"/>
      <c r="G27" s="54"/>
      <c r="H27" s="59"/>
      <c r="I27" s="59"/>
      <c r="J27" s="59"/>
      <c r="L27" s="71"/>
      <c r="M27" s="72"/>
      <c r="N27" s="72"/>
      <c r="O27" s="72"/>
    </row>
    <row r="28" spans="1:15" s="37" customFormat="1" ht="21" customHeight="1" x14ac:dyDescent="0.2">
      <c r="A28" s="38"/>
      <c r="B28" s="39" t="s">
        <v>6</v>
      </c>
      <c r="C28" s="116"/>
      <c r="D28" s="117"/>
      <c r="E28" s="117"/>
      <c r="F28" s="117"/>
      <c r="G28" s="117"/>
      <c r="H28" s="59"/>
      <c r="I28" s="69"/>
      <c r="J28" s="70"/>
      <c r="K28" s="54"/>
      <c r="L28" s="118" t="s">
        <v>79</v>
      </c>
      <c r="M28" s="118"/>
      <c r="N28" s="118"/>
      <c r="O28" s="118"/>
    </row>
    <row r="29" spans="1:15" ht="21" customHeight="1" x14ac:dyDescent="0.2">
      <c r="A29" s="38"/>
      <c r="B29" s="39" t="s">
        <v>7</v>
      </c>
      <c r="C29" s="116"/>
      <c r="D29" s="117"/>
      <c r="E29" s="117"/>
      <c r="F29" s="117"/>
      <c r="G29" s="117"/>
      <c r="H29" s="59"/>
      <c r="I29" s="59"/>
      <c r="J29" s="59"/>
      <c r="L29" s="118"/>
      <c r="M29" s="118"/>
      <c r="N29" s="118"/>
      <c r="O29" s="118"/>
    </row>
    <row r="30" spans="1:15" s="37" customFormat="1" ht="6.75" customHeight="1" x14ac:dyDescent="0.2">
      <c r="A30" s="54"/>
      <c r="B30" s="54"/>
      <c r="C30" s="54"/>
      <c r="D30" s="54"/>
      <c r="E30" s="54"/>
      <c r="F30" s="54"/>
      <c r="G30" s="54"/>
      <c r="H30" s="59"/>
      <c r="I30" s="59"/>
      <c r="J30" s="59"/>
      <c r="L30" s="71"/>
      <c r="M30" s="72"/>
      <c r="N30" s="72"/>
      <c r="O30" s="72"/>
    </row>
    <row r="31" spans="1:15" s="37" customFormat="1" ht="18" customHeight="1" x14ac:dyDescent="0.2">
      <c r="A31" s="38"/>
      <c r="B31" s="39" t="s">
        <v>6</v>
      </c>
      <c r="C31" s="116"/>
      <c r="D31" s="117"/>
      <c r="E31" s="117"/>
      <c r="F31" s="117"/>
      <c r="G31" s="117"/>
      <c r="H31" s="59"/>
      <c r="I31" s="69"/>
      <c r="J31" s="70"/>
      <c r="K31" s="54"/>
      <c r="L31" s="118" t="s">
        <v>79</v>
      </c>
      <c r="M31" s="118"/>
      <c r="N31" s="118"/>
      <c r="O31" s="118"/>
    </row>
    <row r="32" spans="1:15" ht="18" customHeight="1" x14ac:dyDescent="0.2">
      <c r="A32" s="38"/>
      <c r="B32" s="39" t="s">
        <v>7</v>
      </c>
      <c r="C32" s="116"/>
      <c r="D32" s="117"/>
      <c r="E32" s="117"/>
      <c r="F32" s="117"/>
      <c r="G32" s="117"/>
      <c r="H32" s="59"/>
      <c r="I32" s="59"/>
      <c r="J32" s="59"/>
      <c r="L32" s="118"/>
      <c r="M32" s="118"/>
      <c r="N32" s="118"/>
      <c r="O32" s="118"/>
    </row>
    <row r="33" spans="1:15" s="37" customFormat="1" ht="6.75" customHeight="1" x14ac:dyDescent="0.2">
      <c r="A33" s="54"/>
      <c r="B33" s="54"/>
      <c r="C33" s="54"/>
      <c r="D33" s="54"/>
      <c r="E33" s="54"/>
      <c r="F33" s="54"/>
      <c r="G33" s="54"/>
      <c r="H33" s="59"/>
      <c r="I33" s="59"/>
      <c r="J33" s="59"/>
      <c r="L33" s="71"/>
      <c r="M33" s="72"/>
      <c r="N33" s="72"/>
      <c r="O33" s="72"/>
    </row>
    <row r="34" spans="1:15" s="37" customFormat="1" ht="19.5" customHeight="1" x14ac:dyDescent="0.2">
      <c r="A34" s="38"/>
      <c r="B34" s="39" t="s">
        <v>6</v>
      </c>
      <c r="C34" s="116"/>
      <c r="D34" s="117"/>
      <c r="E34" s="117"/>
      <c r="F34" s="117"/>
      <c r="G34" s="117"/>
      <c r="H34" s="59"/>
      <c r="I34" s="69"/>
      <c r="J34" s="70"/>
      <c r="K34" s="54"/>
      <c r="L34" s="118" t="s">
        <v>79</v>
      </c>
      <c r="M34" s="118"/>
      <c r="N34" s="118"/>
      <c r="O34" s="118"/>
    </row>
    <row r="35" spans="1:15" ht="19.5" customHeight="1" x14ac:dyDescent="0.2">
      <c r="A35" s="38"/>
      <c r="B35" s="39" t="s">
        <v>7</v>
      </c>
      <c r="C35" s="116"/>
      <c r="D35" s="117"/>
      <c r="E35" s="117"/>
      <c r="F35" s="117"/>
      <c r="G35" s="117"/>
      <c r="H35" s="59"/>
      <c r="I35" s="59"/>
      <c r="J35" s="59"/>
      <c r="L35" s="118"/>
      <c r="M35" s="118"/>
      <c r="N35" s="118"/>
      <c r="O35" s="118"/>
    </row>
    <row r="36" spans="1:15" s="37" customFormat="1" ht="6.75" customHeight="1" x14ac:dyDescent="0.2">
      <c r="A36" s="54"/>
      <c r="B36" s="54"/>
      <c r="C36" s="54"/>
      <c r="D36" s="54"/>
      <c r="E36" s="54"/>
      <c r="F36" s="54"/>
      <c r="G36" s="54"/>
      <c r="H36" s="59"/>
      <c r="I36" s="59"/>
      <c r="J36" s="59"/>
      <c r="L36" s="71"/>
      <c r="M36" s="72"/>
      <c r="N36" s="72"/>
      <c r="O36" s="72"/>
    </row>
    <row r="37" spans="1:15" s="37" customFormat="1" ht="20.25" customHeight="1" x14ac:dyDescent="0.2">
      <c r="A37" s="38"/>
      <c r="B37" s="39" t="s">
        <v>6</v>
      </c>
      <c r="C37" s="116"/>
      <c r="D37" s="117"/>
      <c r="E37" s="117"/>
      <c r="F37" s="117"/>
      <c r="G37" s="117"/>
      <c r="H37" s="59"/>
      <c r="I37" s="69"/>
      <c r="J37" s="70"/>
      <c r="K37" s="54"/>
      <c r="L37" s="118" t="s">
        <v>79</v>
      </c>
      <c r="M37" s="118"/>
      <c r="N37" s="118"/>
      <c r="O37" s="118"/>
    </row>
    <row r="38" spans="1:15" ht="20.25" customHeight="1" x14ac:dyDescent="0.2">
      <c r="A38" s="38"/>
      <c r="B38" s="39" t="s">
        <v>7</v>
      </c>
      <c r="C38" s="116"/>
      <c r="D38" s="117"/>
      <c r="E38" s="117"/>
      <c r="F38" s="117"/>
      <c r="G38" s="117"/>
      <c r="H38" s="59"/>
      <c r="I38" s="59"/>
      <c r="J38" s="59"/>
      <c r="L38" s="118"/>
      <c r="M38" s="118"/>
      <c r="N38" s="118"/>
      <c r="O38" s="118"/>
    </row>
    <row r="39" spans="1:15" s="37" customFormat="1" ht="6.75" customHeight="1" x14ac:dyDescent="0.2">
      <c r="A39" s="54"/>
      <c r="B39" s="54"/>
      <c r="C39" s="54"/>
      <c r="D39" s="54"/>
      <c r="E39" s="54"/>
      <c r="F39" s="54"/>
      <c r="G39" s="54"/>
      <c r="H39" s="59"/>
      <c r="I39" s="59"/>
      <c r="J39" s="59"/>
      <c r="L39" s="71"/>
      <c r="M39" s="72"/>
      <c r="N39" s="72"/>
      <c r="O39" s="72"/>
    </row>
    <row r="40" spans="1:15" s="37" customFormat="1" ht="21" customHeight="1" x14ac:dyDescent="0.2">
      <c r="A40" s="38"/>
      <c r="B40" s="39" t="s">
        <v>6</v>
      </c>
      <c r="C40" s="116"/>
      <c r="D40" s="117"/>
      <c r="E40" s="117"/>
      <c r="F40" s="117"/>
      <c r="G40" s="117"/>
      <c r="H40" s="59"/>
      <c r="I40" s="69"/>
      <c r="J40" s="70"/>
      <c r="K40" s="54"/>
      <c r="L40" s="118" t="s">
        <v>79</v>
      </c>
      <c r="M40" s="118"/>
      <c r="N40" s="118"/>
      <c r="O40" s="118"/>
    </row>
    <row r="41" spans="1:15" ht="21" customHeight="1" x14ac:dyDescent="0.2">
      <c r="A41" s="38"/>
      <c r="B41" s="39" t="s">
        <v>7</v>
      </c>
      <c r="C41" s="116"/>
      <c r="D41" s="117"/>
      <c r="E41" s="117"/>
      <c r="F41" s="117"/>
      <c r="G41" s="117"/>
      <c r="H41" s="59"/>
      <c r="I41" s="59"/>
      <c r="J41" s="59"/>
      <c r="L41" s="118"/>
      <c r="M41" s="118"/>
      <c r="N41" s="118"/>
      <c r="O41" s="118"/>
    </row>
    <row r="42" spans="1:15" s="37" customFormat="1" ht="12.6" customHeight="1" x14ac:dyDescent="0.2">
      <c r="A42" s="54"/>
      <c r="B42" s="54"/>
      <c r="C42" s="54"/>
      <c r="D42" s="54"/>
      <c r="E42" s="54"/>
      <c r="F42" s="54"/>
      <c r="G42" s="54"/>
      <c r="H42" s="59"/>
      <c r="I42" s="59"/>
      <c r="J42" s="59"/>
      <c r="L42" s="71"/>
      <c r="M42" s="72"/>
      <c r="N42" s="72"/>
      <c r="O42" s="72"/>
    </row>
    <row r="43" spans="1:15" s="37" customFormat="1" ht="13.5" customHeight="1" x14ac:dyDescent="0.2">
      <c r="A43" s="54"/>
      <c r="B43" s="67" t="s">
        <v>8</v>
      </c>
      <c r="C43" s="54"/>
      <c r="D43" s="54"/>
      <c r="E43" s="54"/>
      <c r="F43" s="54"/>
      <c r="G43" s="54"/>
      <c r="H43" s="59"/>
      <c r="I43" s="68" t="s">
        <v>78</v>
      </c>
      <c r="J43" s="68"/>
      <c r="L43" s="71"/>
      <c r="M43" s="72"/>
      <c r="N43" s="72"/>
      <c r="O43" s="72"/>
    </row>
    <row r="44" spans="1:15" ht="3.75" customHeight="1" x14ac:dyDescent="0.2">
      <c r="H44" s="59"/>
      <c r="I44" s="59"/>
      <c r="J44" s="59"/>
      <c r="L44" s="73"/>
      <c r="M44" s="73"/>
      <c r="N44" s="73"/>
      <c r="O44" s="73"/>
    </row>
    <row r="45" spans="1:15" ht="22.5" customHeight="1" x14ac:dyDescent="0.2">
      <c r="A45" s="38"/>
      <c r="B45" s="39" t="s">
        <v>6</v>
      </c>
      <c r="C45" s="116"/>
      <c r="D45" s="117"/>
      <c r="E45" s="117"/>
      <c r="F45" s="117"/>
      <c r="G45" s="117"/>
      <c r="H45" s="59"/>
      <c r="I45" s="69"/>
      <c r="J45" s="70"/>
      <c r="L45" s="118" t="s">
        <v>80</v>
      </c>
      <c r="M45" s="118"/>
      <c r="N45" s="118"/>
      <c r="O45" s="118"/>
    </row>
    <row r="46" spans="1:15" ht="22.5" customHeight="1" x14ac:dyDescent="0.2">
      <c r="A46" s="38"/>
      <c r="B46" s="39" t="s">
        <v>7</v>
      </c>
      <c r="C46" s="116"/>
      <c r="D46" s="117"/>
      <c r="E46" s="117"/>
      <c r="F46" s="117"/>
      <c r="G46" s="117"/>
      <c r="H46" s="59"/>
      <c r="I46" s="59"/>
      <c r="J46" s="59"/>
      <c r="L46" s="118"/>
      <c r="M46" s="118"/>
      <c r="N46" s="118"/>
      <c r="O46" s="118"/>
    </row>
    <row r="47" spans="1:15" s="37" customFormat="1" ht="6.75" customHeight="1" x14ac:dyDescent="0.2">
      <c r="B47" s="40"/>
      <c r="H47" s="59"/>
      <c r="I47" s="59"/>
      <c r="J47" s="59"/>
      <c r="L47" s="71"/>
      <c r="M47" s="72"/>
      <c r="N47" s="72"/>
      <c r="O47" s="72"/>
    </row>
    <row r="48" spans="1:15" s="37" customFormat="1" ht="20.25" customHeight="1" x14ac:dyDescent="0.2">
      <c r="A48" s="38"/>
      <c r="B48" s="39" t="s">
        <v>6</v>
      </c>
      <c r="C48" s="116"/>
      <c r="D48" s="117"/>
      <c r="E48" s="117"/>
      <c r="F48" s="117"/>
      <c r="G48" s="117"/>
      <c r="H48" s="59"/>
      <c r="I48" s="69"/>
      <c r="J48" s="70"/>
      <c r="K48" s="54"/>
      <c r="L48" s="118" t="s">
        <v>80</v>
      </c>
      <c r="M48" s="118"/>
      <c r="N48" s="118"/>
      <c r="O48" s="118"/>
    </row>
    <row r="49" spans="1:15" s="37" customFormat="1" ht="21.75" customHeight="1" x14ac:dyDescent="0.2">
      <c r="A49" s="38"/>
      <c r="B49" s="39" t="s">
        <v>7</v>
      </c>
      <c r="C49" s="116"/>
      <c r="D49" s="117"/>
      <c r="E49" s="117"/>
      <c r="F49" s="117"/>
      <c r="G49" s="117"/>
      <c r="H49" s="59"/>
      <c r="I49" s="59"/>
      <c r="J49" s="59"/>
      <c r="K49" s="54"/>
      <c r="L49" s="118"/>
      <c r="M49" s="118"/>
      <c r="N49" s="118"/>
      <c r="O49" s="118"/>
    </row>
    <row r="50" spans="1:15" s="37" customFormat="1" ht="6.75" customHeight="1" x14ac:dyDescent="0.2">
      <c r="B50" s="40"/>
      <c r="H50" s="59"/>
      <c r="I50" s="59"/>
      <c r="J50" s="59"/>
      <c r="L50" s="71"/>
      <c r="M50" s="72"/>
      <c r="N50" s="72"/>
      <c r="O50" s="72"/>
    </row>
    <row r="51" spans="1:15" s="37" customFormat="1" ht="24" customHeight="1" x14ac:dyDescent="0.2">
      <c r="A51" s="38"/>
      <c r="B51" s="39" t="s">
        <v>6</v>
      </c>
      <c r="C51" s="116"/>
      <c r="D51" s="117"/>
      <c r="E51" s="117"/>
      <c r="F51" s="117"/>
      <c r="G51" s="117"/>
      <c r="H51" s="59"/>
      <c r="I51" s="69"/>
      <c r="J51" s="70"/>
      <c r="K51" s="54"/>
      <c r="L51" s="118" t="s">
        <v>80</v>
      </c>
      <c r="M51" s="118"/>
      <c r="N51" s="118"/>
      <c r="O51" s="118"/>
    </row>
    <row r="52" spans="1:15" s="37" customFormat="1" ht="18" customHeight="1" x14ac:dyDescent="0.2">
      <c r="A52" s="38"/>
      <c r="B52" s="39" t="s">
        <v>7</v>
      </c>
      <c r="C52" s="116"/>
      <c r="D52" s="117"/>
      <c r="E52" s="117"/>
      <c r="F52" s="117"/>
      <c r="G52" s="117"/>
      <c r="H52" s="59"/>
      <c r="I52" s="59"/>
      <c r="J52" s="59"/>
      <c r="K52" s="54"/>
      <c r="L52" s="118"/>
      <c r="M52" s="118"/>
      <c r="N52" s="118"/>
      <c r="O52" s="118"/>
    </row>
    <row r="53" spans="1:15" s="37" customFormat="1" ht="6.75" customHeight="1" x14ac:dyDescent="0.2">
      <c r="A53" s="54"/>
      <c r="B53" s="54"/>
      <c r="C53" s="54"/>
      <c r="D53" s="54"/>
      <c r="E53" s="54"/>
      <c r="F53" s="54"/>
      <c r="G53" s="54"/>
      <c r="H53" s="59"/>
      <c r="I53" s="59"/>
      <c r="J53" s="59"/>
      <c r="L53" s="71"/>
      <c r="M53" s="72"/>
      <c r="N53" s="72"/>
      <c r="O53" s="72"/>
    </row>
    <row r="54" spans="1:15" s="37" customFormat="1" ht="24" customHeight="1" x14ac:dyDescent="0.2">
      <c r="A54" s="38"/>
      <c r="B54" s="39" t="s">
        <v>6</v>
      </c>
      <c r="C54" s="116"/>
      <c r="D54" s="117"/>
      <c r="E54" s="117"/>
      <c r="F54" s="117"/>
      <c r="G54" s="117"/>
      <c r="H54" s="59"/>
      <c r="I54" s="69"/>
      <c r="J54" s="70"/>
      <c r="K54" s="54"/>
      <c r="L54" s="118" t="s">
        <v>80</v>
      </c>
      <c r="M54" s="118"/>
      <c r="N54" s="118"/>
      <c r="O54" s="118"/>
    </row>
    <row r="55" spans="1:15" ht="18.75" customHeight="1" x14ac:dyDescent="0.2">
      <c r="A55" s="38"/>
      <c r="B55" s="39" t="s">
        <v>7</v>
      </c>
      <c r="C55" s="116"/>
      <c r="D55" s="117"/>
      <c r="E55" s="117"/>
      <c r="F55" s="117"/>
      <c r="G55" s="117"/>
      <c r="H55" s="59"/>
      <c r="I55" s="59"/>
      <c r="J55" s="59"/>
      <c r="L55" s="118"/>
      <c r="M55" s="118"/>
      <c r="N55" s="118"/>
      <c r="O55" s="118"/>
    </row>
    <row r="56" spans="1:15" ht="6.75" customHeight="1" x14ac:dyDescent="0.2">
      <c r="L56" s="73"/>
      <c r="M56" s="73"/>
      <c r="N56" s="73"/>
      <c r="O56" s="73"/>
    </row>
    <row r="57" spans="1:15" s="37" customFormat="1" ht="28.5" customHeight="1" x14ac:dyDescent="0.2">
      <c r="A57" s="38"/>
      <c r="B57" s="39" t="s">
        <v>6</v>
      </c>
      <c r="C57" s="116"/>
      <c r="D57" s="117"/>
      <c r="E57" s="117"/>
      <c r="F57" s="117"/>
      <c r="G57" s="117"/>
      <c r="H57" s="59"/>
      <c r="I57" s="69"/>
      <c r="J57" s="70"/>
      <c r="K57" s="54"/>
      <c r="L57" s="118" t="s">
        <v>80</v>
      </c>
      <c r="M57" s="118"/>
      <c r="N57" s="118"/>
      <c r="O57" s="118"/>
    </row>
    <row r="58" spans="1:15" ht="20.25" customHeight="1" x14ac:dyDescent="0.2">
      <c r="A58" s="38"/>
      <c r="B58" s="39" t="s">
        <v>7</v>
      </c>
      <c r="C58" s="116"/>
      <c r="D58" s="117"/>
      <c r="E58" s="117"/>
      <c r="F58" s="117"/>
      <c r="G58" s="117"/>
      <c r="H58" s="59"/>
      <c r="I58" s="59"/>
      <c r="J58" s="59"/>
      <c r="L58" s="118"/>
      <c r="M58" s="118"/>
      <c r="N58" s="118"/>
      <c r="O58" s="118"/>
    </row>
    <row r="59" spans="1:15" ht="6.75" customHeight="1" x14ac:dyDescent="0.2">
      <c r="L59" s="73"/>
      <c r="M59" s="73"/>
      <c r="N59" s="73"/>
      <c r="O59" s="73"/>
    </row>
    <row r="60" spans="1:15" s="37" customFormat="1" ht="25.5" customHeight="1" x14ac:dyDescent="0.2">
      <c r="A60" s="38"/>
      <c r="B60" s="39" t="s">
        <v>6</v>
      </c>
      <c r="C60" s="116"/>
      <c r="D60" s="117"/>
      <c r="E60" s="117"/>
      <c r="F60" s="117"/>
      <c r="G60" s="117"/>
      <c r="H60" s="59"/>
      <c r="I60" s="69"/>
      <c r="J60" s="70"/>
      <c r="K60" s="54"/>
      <c r="L60" s="118" t="s">
        <v>80</v>
      </c>
      <c r="M60" s="118"/>
      <c r="N60" s="118"/>
      <c r="O60" s="118"/>
    </row>
    <row r="61" spans="1:15" ht="21" customHeight="1" x14ac:dyDescent="0.2">
      <c r="A61" s="38"/>
      <c r="B61" s="39" t="s">
        <v>7</v>
      </c>
      <c r="C61" s="116"/>
      <c r="D61" s="117"/>
      <c r="E61" s="117"/>
      <c r="F61" s="117"/>
      <c r="G61" s="117"/>
      <c r="H61" s="59"/>
      <c r="I61" s="59"/>
      <c r="J61" s="59"/>
      <c r="L61" s="118"/>
      <c r="M61" s="118"/>
      <c r="N61" s="118"/>
      <c r="O61" s="118"/>
    </row>
    <row r="62" spans="1:15" x14ac:dyDescent="0.2">
      <c r="L62" s="73"/>
      <c r="M62" s="73"/>
      <c r="N62" s="73"/>
      <c r="O62" s="73"/>
    </row>
  </sheetData>
  <sheetProtection algorithmName="SHA-512" hashValue="KMLR6IRXu95zCxqIQR66pU9set3dhTboOtnEicxGE+nzuA79LUstVJsfwMaQAy5op2nBXm9IrAI4HwKHmz3pQw==" saltValue="Ihbj1GQiZG1CCg384S8fGQ==" spinCount="100000" sheet="1" objects="1" scenarios="1"/>
  <mergeCells count="52">
    <mergeCell ref="C11:M11"/>
    <mergeCell ref="C1:G1"/>
    <mergeCell ref="C2:G2"/>
    <mergeCell ref="A7:M7"/>
    <mergeCell ref="A8:M8"/>
    <mergeCell ref="C10:M10"/>
    <mergeCell ref="C12:M12"/>
    <mergeCell ref="C14:M14"/>
    <mergeCell ref="C15:M15"/>
    <mergeCell ref="K16:O17"/>
    <mergeCell ref="C19:G19"/>
    <mergeCell ref="L19:O20"/>
    <mergeCell ref="C20:G20"/>
    <mergeCell ref="C22:G22"/>
    <mergeCell ref="L22:O23"/>
    <mergeCell ref="C23:G23"/>
    <mergeCell ref="C25:G25"/>
    <mergeCell ref="L25:O26"/>
    <mergeCell ref="C26:G26"/>
    <mergeCell ref="C28:G28"/>
    <mergeCell ref="L28:O29"/>
    <mergeCell ref="C29:G29"/>
    <mergeCell ref="C31:G31"/>
    <mergeCell ref="L31:O32"/>
    <mergeCell ref="C32:G32"/>
    <mergeCell ref="C34:G34"/>
    <mergeCell ref="L34:O35"/>
    <mergeCell ref="C35:G35"/>
    <mergeCell ref="C37:G37"/>
    <mergeCell ref="L37:O38"/>
    <mergeCell ref="C38:G38"/>
    <mergeCell ref="C40:G40"/>
    <mergeCell ref="L40:O41"/>
    <mergeCell ref="C41:G41"/>
    <mergeCell ref="C45:G45"/>
    <mergeCell ref="L45:O46"/>
    <mergeCell ref="C46:G46"/>
    <mergeCell ref="C48:G48"/>
    <mergeCell ref="L48:O49"/>
    <mergeCell ref="C49:G49"/>
    <mergeCell ref="C51:G51"/>
    <mergeCell ref="L51:O52"/>
    <mergeCell ref="C52:G52"/>
    <mergeCell ref="C60:G60"/>
    <mergeCell ref="L60:O61"/>
    <mergeCell ref="C61:G61"/>
    <mergeCell ref="C54:G54"/>
    <mergeCell ref="L54:O55"/>
    <mergeCell ref="C55:G55"/>
    <mergeCell ref="C57:G57"/>
    <mergeCell ref="L57:O58"/>
    <mergeCell ref="C58:G58"/>
  </mergeCells>
  <conditionalFormatting sqref="B10">
    <cfRule type="cellIs" dxfId="3" priority="2" operator="equal">
      <formula>"Answer Required"</formula>
    </cfRule>
    <cfRule type="cellIs" dxfId="2" priority="4" operator="equal">
      <formula>"Error"</formula>
    </cfRule>
  </conditionalFormatting>
  <conditionalFormatting sqref="B14">
    <cfRule type="cellIs" dxfId="1" priority="1" operator="equal">
      <formula>"Answer Required"</formula>
    </cfRule>
    <cfRule type="cellIs" dxfId="0" priority="3" operator="equal">
      <formula>"Error"</formula>
    </cfRule>
  </conditionalFormatting>
  <dataValidations disablePrompts="1" count="1">
    <dataValidation type="list" allowBlank="1" showInputMessage="1" showErrorMessage="1" error="Use the drop-down to select Yes or No." sqref="B10 B14" xr:uid="{00000000-0002-0000-0100-000000000000}">
      <formula1>$R$8:$R$9</formula1>
    </dataValidation>
  </dataValidations>
  <pageMargins left="0.7" right="0.7" top="0.75" bottom="0.75" header="0.3" footer="0.3"/>
  <pageSetup scale="63" fitToHeight="0" orientation="portrait" r:id="rId1"/>
  <headerFooter>
    <oddHeader>&amp;C&amp;"Arial,Bold"Attachment HE-9
Treasury's Reimbursement Programs
&amp;A</oddHeader>
    <oddFooter>&amp;L&amp;F \ &amp;A&amp;RPage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9525</xdr:colOff>
                    <xdr:row>18</xdr:row>
                    <xdr:rowOff>19050</xdr:rowOff>
                  </from>
                  <to>
                    <xdr:col>10</xdr:col>
                    <xdr:colOff>314325</xdr:colOff>
                    <xdr:row>18</xdr:row>
                    <xdr:rowOff>161925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9525</xdr:colOff>
                    <xdr:row>21</xdr:row>
                    <xdr:rowOff>19050</xdr:rowOff>
                  </from>
                  <to>
                    <xdr:col>10</xdr:col>
                    <xdr:colOff>314325</xdr:colOff>
                    <xdr:row>21</xdr:row>
                    <xdr:rowOff>152400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9525</xdr:colOff>
                    <xdr:row>24</xdr:row>
                    <xdr:rowOff>19050</xdr:rowOff>
                  </from>
                  <to>
                    <xdr:col>10</xdr:col>
                    <xdr:colOff>314325</xdr:colOff>
                    <xdr:row>24</xdr:row>
                    <xdr:rowOff>161925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9525</xdr:colOff>
                    <xdr:row>27</xdr:row>
                    <xdr:rowOff>19050</xdr:rowOff>
                  </from>
                  <to>
                    <xdr:col>10</xdr:col>
                    <xdr:colOff>314325</xdr:colOff>
                    <xdr:row>27</xdr:row>
                    <xdr:rowOff>161925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9525</xdr:colOff>
                    <xdr:row>44</xdr:row>
                    <xdr:rowOff>19050</xdr:rowOff>
                  </from>
                  <to>
                    <xdr:col>10</xdr:col>
                    <xdr:colOff>314325</xdr:colOff>
                    <xdr:row>44</xdr:row>
                    <xdr:rowOff>152400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9525</xdr:colOff>
                    <xdr:row>47</xdr:row>
                    <xdr:rowOff>19050</xdr:rowOff>
                  </from>
                  <to>
                    <xdr:col>10</xdr:col>
                    <xdr:colOff>314325</xdr:colOff>
                    <xdr:row>47</xdr:row>
                    <xdr:rowOff>161925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10</xdr:col>
                    <xdr:colOff>9525</xdr:colOff>
                    <xdr:row>50</xdr:row>
                    <xdr:rowOff>19050</xdr:rowOff>
                  </from>
                  <to>
                    <xdr:col>10</xdr:col>
                    <xdr:colOff>314325</xdr:colOff>
                    <xdr:row>50</xdr:row>
                    <xdr:rowOff>161925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10</xdr:col>
                    <xdr:colOff>9525</xdr:colOff>
                    <xdr:row>53</xdr:row>
                    <xdr:rowOff>19050</xdr:rowOff>
                  </from>
                  <to>
                    <xdr:col>10</xdr:col>
                    <xdr:colOff>314325</xdr:colOff>
                    <xdr:row>53</xdr:row>
                    <xdr:rowOff>161925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10</xdr:col>
                    <xdr:colOff>9525</xdr:colOff>
                    <xdr:row>30</xdr:row>
                    <xdr:rowOff>19050</xdr:rowOff>
                  </from>
                  <to>
                    <xdr:col>10</xdr:col>
                    <xdr:colOff>314325</xdr:colOff>
                    <xdr:row>30</xdr:row>
                    <xdr:rowOff>161925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10</xdr:col>
                    <xdr:colOff>9525</xdr:colOff>
                    <xdr:row>33</xdr:row>
                    <xdr:rowOff>19050</xdr:rowOff>
                  </from>
                  <to>
                    <xdr:col>10</xdr:col>
                    <xdr:colOff>314325</xdr:colOff>
                    <xdr:row>33</xdr:row>
                    <xdr:rowOff>161925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10</xdr:col>
                    <xdr:colOff>9525</xdr:colOff>
                    <xdr:row>36</xdr:row>
                    <xdr:rowOff>19050</xdr:rowOff>
                  </from>
                  <to>
                    <xdr:col>10</xdr:col>
                    <xdr:colOff>314325</xdr:colOff>
                    <xdr:row>36</xdr:row>
                    <xdr:rowOff>161925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10</xdr:col>
                    <xdr:colOff>9525</xdr:colOff>
                    <xdr:row>39</xdr:row>
                    <xdr:rowOff>19050</xdr:rowOff>
                  </from>
                  <to>
                    <xdr:col>10</xdr:col>
                    <xdr:colOff>314325</xdr:colOff>
                    <xdr:row>39</xdr:row>
                    <xdr:rowOff>161925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10</xdr:col>
                    <xdr:colOff>9525</xdr:colOff>
                    <xdr:row>56</xdr:row>
                    <xdr:rowOff>19050</xdr:rowOff>
                  </from>
                  <to>
                    <xdr:col>10</xdr:col>
                    <xdr:colOff>314325</xdr:colOff>
                    <xdr:row>56</xdr:row>
                    <xdr:rowOff>161925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10</xdr:col>
                    <xdr:colOff>9525</xdr:colOff>
                    <xdr:row>59</xdr:row>
                    <xdr:rowOff>19050</xdr:rowOff>
                  </from>
                  <to>
                    <xdr:col>10</xdr:col>
                    <xdr:colOff>314325</xdr:colOff>
                    <xdr:row>59</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7"/>
  <sheetViews>
    <sheetView showGridLines="0" zoomScaleNormal="100" workbookViewId="0">
      <selection sqref="A1:B1"/>
    </sheetView>
  </sheetViews>
  <sheetFormatPr defaultColWidth="7.85546875" defaultRowHeight="11.25" x14ac:dyDescent="0.2"/>
  <cols>
    <col min="1" max="1" width="9.5703125" style="16" customWidth="1"/>
    <col min="2" max="2" width="25.5703125" style="16" customWidth="1"/>
    <col min="3" max="4" width="7.42578125" style="16" customWidth="1"/>
    <col min="5" max="6" width="21.140625" style="16" customWidth="1"/>
    <col min="7" max="7" width="11" style="16" customWidth="1"/>
    <col min="8" max="16384" width="7.85546875" style="16"/>
  </cols>
  <sheetData>
    <row r="1" spans="1:8" x14ac:dyDescent="0.2">
      <c r="A1" s="142" t="s">
        <v>83</v>
      </c>
      <c r="B1" s="143"/>
      <c r="C1" s="144" t="str">
        <f>IF('TAB 1'!C1="","",'TAB 1'!C1)</f>
        <v/>
      </c>
      <c r="D1" s="145"/>
      <c r="E1" s="146"/>
    </row>
    <row r="2" spans="1:8" ht="33.75" customHeight="1" x14ac:dyDescent="0.2">
      <c r="A2" s="142" t="s">
        <v>11</v>
      </c>
      <c r="B2" s="143"/>
      <c r="C2" s="144" t="str">
        <f>'TAB 1'!C2:E2</f>
        <v/>
      </c>
      <c r="D2" s="145"/>
      <c r="E2" s="146"/>
    </row>
    <row r="3" spans="1:8" ht="11.25" customHeight="1" x14ac:dyDescent="0.2">
      <c r="A3" s="142" t="s">
        <v>12</v>
      </c>
      <c r="B3" s="143"/>
      <c r="C3" s="147" t="str">
        <f>IF('TAB 1'!C3:E3="","",'TAB 1'!C3:E3)</f>
        <v/>
      </c>
      <c r="D3" s="148"/>
      <c r="E3" s="149"/>
    </row>
    <row r="4" spans="1:8" ht="11.25" customHeight="1" x14ac:dyDescent="0.2">
      <c r="A4" s="142" t="s">
        <v>13</v>
      </c>
      <c r="B4" s="143"/>
      <c r="C4" s="157" t="str">
        <f>IF('TAB 1'!C4:E4="","",'TAB 1'!C4:E4)</f>
        <v/>
      </c>
      <c r="D4" s="158"/>
      <c r="E4" s="158"/>
    </row>
    <row r="5" spans="1:8" ht="11.25" customHeight="1" x14ac:dyDescent="0.2">
      <c r="A5" s="142" t="s">
        <v>14</v>
      </c>
      <c r="B5" s="143"/>
      <c r="C5" s="155" t="str">
        <f>IF('TAB 1'!C5:E5="","",'TAB 1'!C5:E5)</f>
        <v/>
      </c>
      <c r="D5" s="156"/>
      <c r="E5" s="156"/>
    </row>
    <row r="6" spans="1:8" ht="11.25" customHeight="1" x14ac:dyDescent="0.2">
      <c r="A6" s="142" t="s">
        <v>15</v>
      </c>
      <c r="B6" s="143"/>
      <c r="C6" s="150" t="str">
        <f>IF('TAB 1'!C6:E6="","",'TAB 1'!C6:E6)</f>
        <v/>
      </c>
      <c r="D6" s="151"/>
      <c r="E6" s="152"/>
    </row>
    <row r="7" spans="1:8" x14ac:dyDescent="0.2">
      <c r="A7" s="17" t="s">
        <v>51</v>
      </c>
    </row>
    <row r="9" spans="1:8" ht="60" customHeight="1" x14ac:dyDescent="0.2">
      <c r="A9" s="18" t="s">
        <v>17</v>
      </c>
      <c r="B9" s="18" t="s">
        <v>21</v>
      </c>
      <c r="C9" s="18" t="s">
        <v>22</v>
      </c>
      <c r="D9" s="18" t="s">
        <v>23</v>
      </c>
      <c r="E9" s="18" t="s">
        <v>18</v>
      </c>
      <c r="F9" s="18" t="s">
        <v>19</v>
      </c>
      <c r="H9" s="19"/>
    </row>
    <row r="10" spans="1:8" x14ac:dyDescent="0.2">
      <c r="A10" s="42"/>
      <c r="B10" s="2" t="s">
        <v>9</v>
      </c>
      <c r="C10" s="41"/>
      <c r="D10" s="41"/>
      <c r="E10" s="1"/>
      <c r="F10" s="1"/>
    </row>
    <row r="11" spans="1:8" x14ac:dyDescent="0.2">
      <c r="A11" s="42"/>
      <c r="B11" s="2" t="s">
        <v>9</v>
      </c>
      <c r="C11" s="41"/>
      <c r="D11" s="41"/>
      <c r="E11" s="1"/>
      <c r="F11" s="1"/>
    </row>
    <row r="12" spans="1:8" x14ac:dyDescent="0.2">
      <c r="A12" s="42"/>
      <c r="B12" s="2" t="s">
        <v>9</v>
      </c>
      <c r="C12" s="41"/>
      <c r="D12" s="41"/>
      <c r="E12" s="1"/>
      <c r="F12" s="1"/>
    </row>
    <row r="13" spans="1:8" x14ac:dyDescent="0.2">
      <c r="A13" s="42"/>
      <c r="B13" s="2" t="s">
        <v>9</v>
      </c>
      <c r="C13" s="41"/>
      <c r="D13" s="41"/>
      <c r="E13" s="1"/>
      <c r="F13" s="1"/>
    </row>
    <row r="14" spans="1:8" x14ac:dyDescent="0.2">
      <c r="A14" s="42"/>
      <c r="B14" s="2" t="s">
        <v>9</v>
      </c>
      <c r="C14" s="41"/>
      <c r="D14" s="41"/>
      <c r="E14" s="1"/>
      <c r="F14" s="1"/>
    </row>
    <row r="15" spans="1:8" x14ac:dyDescent="0.2">
      <c r="A15" s="42"/>
      <c r="B15" s="2" t="s">
        <v>9</v>
      </c>
      <c r="C15" s="41"/>
      <c r="D15" s="41"/>
      <c r="E15" s="1"/>
      <c r="F15" s="1"/>
    </row>
    <row r="16" spans="1:8" x14ac:dyDescent="0.2">
      <c r="A16" s="42"/>
      <c r="B16" s="2" t="s">
        <v>9</v>
      </c>
      <c r="C16" s="41"/>
      <c r="D16" s="41"/>
      <c r="E16" s="1"/>
      <c r="F16" s="1"/>
    </row>
    <row r="17" spans="1:6" x14ac:dyDescent="0.2">
      <c r="A17" s="42"/>
      <c r="B17" s="2" t="s">
        <v>9</v>
      </c>
      <c r="C17" s="41"/>
      <c r="D17" s="41"/>
      <c r="E17" s="1"/>
      <c r="F17" s="1"/>
    </row>
    <row r="18" spans="1:6" x14ac:dyDescent="0.2">
      <c r="A18" s="42"/>
      <c r="B18" s="2" t="s">
        <v>9</v>
      </c>
      <c r="C18" s="41"/>
      <c r="D18" s="41"/>
      <c r="E18" s="1"/>
      <c r="F18" s="1"/>
    </row>
    <row r="19" spans="1:6" x14ac:dyDescent="0.2">
      <c r="A19" s="42"/>
      <c r="B19" s="2" t="s">
        <v>9</v>
      </c>
      <c r="C19" s="41"/>
      <c r="D19" s="41"/>
      <c r="E19" s="1"/>
      <c r="F19" s="1"/>
    </row>
    <row r="20" spans="1:6" x14ac:dyDescent="0.2">
      <c r="A20" s="42"/>
      <c r="B20" s="2" t="s">
        <v>9</v>
      </c>
      <c r="C20" s="41"/>
      <c r="D20" s="41"/>
      <c r="E20" s="1"/>
      <c r="F20" s="1"/>
    </row>
    <row r="21" spans="1:6" x14ac:dyDescent="0.2">
      <c r="A21" s="42"/>
      <c r="B21" s="2" t="s">
        <v>9</v>
      </c>
      <c r="C21" s="41"/>
      <c r="D21" s="41"/>
      <c r="E21" s="1"/>
      <c r="F21" s="1"/>
    </row>
    <row r="22" spans="1:6" x14ac:dyDescent="0.2">
      <c r="A22" s="42"/>
      <c r="B22" s="2" t="s">
        <v>9</v>
      </c>
      <c r="C22" s="41"/>
      <c r="D22" s="41"/>
      <c r="E22" s="1"/>
      <c r="F22" s="1"/>
    </row>
    <row r="23" spans="1:6" x14ac:dyDescent="0.2">
      <c r="A23" s="42"/>
      <c r="B23" s="2" t="s">
        <v>9</v>
      </c>
      <c r="C23" s="41"/>
      <c r="D23" s="41"/>
      <c r="E23" s="1"/>
      <c r="F23" s="1"/>
    </row>
    <row r="24" spans="1:6" x14ac:dyDescent="0.2">
      <c r="A24" s="42"/>
      <c r="B24" s="2" t="s">
        <v>9</v>
      </c>
      <c r="C24" s="41"/>
      <c r="D24" s="41"/>
      <c r="E24" s="1"/>
      <c r="F24" s="1"/>
    </row>
    <row r="25" spans="1:6" x14ac:dyDescent="0.2">
      <c r="A25" s="42"/>
      <c r="B25" s="2" t="s">
        <v>9</v>
      </c>
      <c r="C25" s="41"/>
      <c r="D25" s="41"/>
      <c r="E25" s="1"/>
      <c r="F25" s="1"/>
    </row>
    <row r="26" spans="1:6" x14ac:dyDescent="0.2">
      <c r="A26" s="42"/>
      <c r="B26" s="2" t="s">
        <v>9</v>
      </c>
      <c r="C26" s="41"/>
      <c r="D26" s="41"/>
      <c r="E26" s="1"/>
      <c r="F26" s="1"/>
    </row>
    <row r="27" spans="1:6" x14ac:dyDescent="0.2">
      <c r="A27" s="42"/>
      <c r="B27" s="2" t="s">
        <v>9</v>
      </c>
      <c r="C27" s="41"/>
      <c r="D27" s="41"/>
      <c r="E27" s="1"/>
      <c r="F27" s="1"/>
    </row>
    <row r="28" spans="1:6" x14ac:dyDescent="0.2">
      <c r="A28" s="42"/>
      <c r="B28" s="2" t="s">
        <v>9</v>
      </c>
      <c r="C28" s="41"/>
      <c r="D28" s="41"/>
      <c r="E28" s="1"/>
      <c r="F28" s="1"/>
    </row>
    <row r="29" spans="1:6" x14ac:dyDescent="0.2">
      <c r="A29" s="42"/>
      <c r="B29" s="2" t="s">
        <v>9</v>
      </c>
      <c r="C29" s="41"/>
      <c r="D29" s="41"/>
      <c r="E29" s="1"/>
      <c r="F29" s="1"/>
    </row>
    <row r="30" spans="1:6" x14ac:dyDescent="0.2">
      <c r="A30" s="42"/>
      <c r="B30" s="2" t="s">
        <v>9</v>
      </c>
      <c r="C30" s="41"/>
      <c r="D30" s="41"/>
      <c r="E30" s="1"/>
      <c r="F30" s="1"/>
    </row>
    <row r="31" spans="1:6" x14ac:dyDescent="0.2">
      <c r="A31" s="42"/>
      <c r="B31" s="2" t="s">
        <v>9</v>
      </c>
      <c r="C31" s="41"/>
      <c r="D31" s="41"/>
      <c r="E31" s="1"/>
      <c r="F31" s="1"/>
    </row>
    <row r="32" spans="1:6" x14ac:dyDescent="0.2">
      <c r="A32" s="42"/>
      <c r="B32" s="2" t="s">
        <v>9</v>
      </c>
      <c r="C32" s="41"/>
      <c r="D32" s="41"/>
      <c r="E32" s="1"/>
      <c r="F32" s="1"/>
    </row>
    <row r="33" spans="1:6" x14ac:dyDescent="0.2">
      <c r="A33" s="42"/>
      <c r="B33" s="2" t="s">
        <v>9</v>
      </c>
      <c r="C33" s="41"/>
      <c r="D33" s="41"/>
      <c r="E33" s="1"/>
      <c r="F33" s="1"/>
    </row>
    <row r="34" spans="1:6" x14ac:dyDescent="0.2">
      <c r="A34" s="42"/>
      <c r="B34" s="2" t="s">
        <v>9</v>
      </c>
      <c r="C34" s="41"/>
      <c r="D34" s="41"/>
      <c r="E34" s="1"/>
      <c r="F34" s="1"/>
    </row>
    <row r="35" spans="1:6" x14ac:dyDescent="0.2">
      <c r="A35" s="42"/>
      <c r="B35" s="2" t="s">
        <v>9</v>
      </c>
      <c r="C35" s="41"/>
      <c r="D35" s="41"/>
      <c r="E35" s="1"/>
      <c r="F35" s="1"/>
    </row>
    <row r="36" spans="1:6" x14ac:dyDescent="0.2">
      <c r="A36" s="42"/>
      <c r="B36" s="2" t="s">
        <v>9</v>
      </c>
      <c r="C36" s="41"/>
      <c r="D36" s="41"/>
      <c r="E36" s="1"/>
      <c r="F36" s="1"/>
    </row>
    <row r="37" spans="1:6" x14ac:dyDescent="0.2">
      <c r="A37" s="42"/>
      <c r="B37" s="2" t="s">
        <v>9</v>
      </c>
      <c r="C37" s="41"/>
      <c r="D37" s="41"/>
      <c r="E37" s="1"/>
      <c r="F37" s="1"/>
    </row>
    <row r="38" spans="1:6" x14ac:dyDescent="0.2">
      <c r="A38" s="42"/>
      <c r="B38" s="2" t="s">
        <v>9</v>
      </c>
      <c r="C38" s="41"/>
      <c r="D38" s="41"/>
      <c r="E38" s="1"/>
      <c r="F38" s="1"/>
    </row>
    <row r="39" spans="1:6" x14ac:dyDescent="0.2">
      <c r="A39" s="42"/>
      <c r="B39" s="2" t="s">
        <v>9</v>
      </c>
      <c r="C39" s="41"/>
      <c r="D39" s="41"/>
      <c r="E39" s="1"/>
      <c r="F39" s="1"/>
    </row>
    <row r="40" spans="1:6" x14ac:dyDescent="0.2">
      <c r="A40" s="42"/>
      <c r="B40" s="2" t="s">
        <v>9</v>
      </c>
      <c r="C40" s="41"/>
      <c r="D40" s="41"/>
      <c r="E40" s="1"/>
      <c r="F40" s="1"/>
    </row>
    <row r="41" spans="1:6" x14ac:dyDescent="0.2">
      <c r="A41" s="42"/>
      <c r="B41" s="2" t="s">
        <v>9</v>
      </c>
      <c r="C41" s="41"/>
      <c r="D41" s="41"/>
      <c r="E41" s="1"/>
      <c r="F41" s="1"/>
    </row>
    <row r="42" spans="1:6" x14ac:dyDescent="0.2">
      <c r="A42" s="42"/>
      <c r="B42" s="2" t="s">
        <v>9</v>
      </c>
      <c r="C42" s="41"/>
      <c r="D42" s="41"/>
      <c r="E42" s="1"/>
      <c r="F42" s="1"/>
    </row>
    <row r="43" spans="1:6" x14ac:dyDescent="0.2">
      <c r="A43" s="42"/>
      <c r="B43" s="2" t="s">
        <v>9</v>
      </c>
      <c r="C43" s="41"/>
      <c r="D43" s="41"/>
      <c r="E43" s="1"/>
      <c r="F43" s="1"/>
    </row>
    <row r="44" spans="1:6" x14ac:dyDescent="0.2">
      <c r="A44" s="42"/>
      <c r="B44" s="2" t="s">
        <v>9</v>
      </c>
      <c r="C44" s="41"/>
      <c r="D44" s="41"/>
      <c r="E44" s="1"/>
      <c r="F44" s="1"/>
    </row>
    <row r="45" spans="1:6" x14ac:dyDescent="0.2">
      <c r="A45" s="42"/>
      <c r="B45" s="2" t="s">
        <v>9</v>
      </c>
      <c r="C45" s="41"/>
      <c r="D45" s="41"/>
      <c r="E45" s="1"/>
      <c r="F45" s="1"/>
    </row>
    <row r="46" spans="1:6" x14ac:dyDescent="0.2">
      <c r="A46" s="42"/>
      <c r="B46" s="2" t="s">
        <v>9</v>
      </c>
      <c r="C46" s="41"/>
      <c r="D46" s="41"/>
      <c r="E46" s="1"/>
      <c r="F46" s="1"/>
    </row>
    <row r="47" spans="1:6" x14ac:dyDescent="0.2">
      <c r="A47" s="42"/>
      <c r="B47" s="2" t="s">
        <v>9</v>
      </c>
      <c r="C47" s="41"/>
      <c r="D47" s="41"/>
      <c r="E47" s="1"/>
      <c r="F47" s="1"/>
    </row>
    <row r="48" spans="1:6" x14ac:dyDescent="0.2">
      <c r="A48" s="42"/>
      <c r="B48" s="2" t="s">
        <v>9</v>
      </c>
      <c r="C48" s="41"/>
      <c r="D48" s="41"/>
      <c r="E48" s="1"/>
      <c r="F48" s="1"/>
    </row>
    <row r="49" spans="1:6" x14ac:dyDescent="0.2">
      <c r="A49" s="42"/>
      <c r="B49" s="2" t="s">
        <v>9</v>
      </c>
      <c r="C49" s="41"/>
      <c r="D49" s="41"/>
      <c r="E49" s="1"/>
      <c r="F49" s="1"/>
    </row>
    <row r="50" spans="1:6" x14ac:dyDescent="0.2">
      <c r="A50" s="42"/>
      <c r="B50" s="2" t="s">
        <v>9</v>
      </c>
      <c r="C50" s="41"/>
      <c r="D50" s="41"/>
      <c r="E50" s="1"/>
      <c r="F50" s="1"/>
    </row>
    <row r="51" spans="1:6" x14ac:dyDescent="0.2">
      <c r="A51" s="42"/>
      <c r="B51" s="2" t="s">
        <v>9</v>
      </c>
      <c r="C51" s="41"/>
      <c r="D51" s="41"/>
      <c r="E51" s="1"/>
      <c r="F51" s="1"/>
    </row>
    <row r="52" spans="1:6" x14ac:dyDescent="0.2">
      <c r="A52" s="42"/>
      <c r="B52" s="2" t="s">
        <v>9</v>
      </c>
      <c r="C52" s="41"/>
      <c r="D52" s="41"/>
      <c r="E52" s="1"/>
      <c r="F52" s="1"/>
    </row>
    <row r="53" spans="1:6" x14ac:dyDescent="0.2">
      <c r="A53" s="42"/>
      <c r="B53" s="2" t="s">
        <v>9</v>
      </c>
      <c r="C53" s="41"/>
      <c r="D53" s="41"/>
      <c r="E53" s="1"/>
      <c r="F53" s="1"/>
    </row>
    <row r="54" spans="1:6" x14ac:dyDescent="0.2">
      <c r="A54" s="42"/>
      <c r="B54" s="2" t="s">
        <v>9</v>
      </c>
      <c r="C54" s="41"/>
      <c r="D54" s="41"/>
      <c r="E54" s="1"/>
      <c r="F54" s="1"/>
    </row>
    <row r="55" spans="1:6" x14ac:dyDescent="0.2">
      <c r="A55" s="42"/>
      <c r="B55" s="2" t="s">
        <v>9</v>
      </c>
      <c r="C55" s="41"/>
      <c r="D55" s="41"/>
      <c r="E55" s="1"/>
      <c r="F55" s="1"/>
    </row>
    <row r="56" spans="1:6" x14ac:dyDescent="0.2">
      <c r="A56" s="42"/>
      <c r="B56" s="2" t="s">
        <v>9</v>
      </c>
      <c r="C56" s="41"/>
      <c r="D56" s="41"/>
      <c r="E56" s="1"/>
      <c r="F56" s="1"/>
    </row>
    <row r="57" spans="1:6" x14ac:dyDescent="0.2">
      <c r="A57" s="42"/>
      <c r="B57" s="2" t="s">
        <v>9</v>
      </c>
      <c r="C57" s="41"/>
      <c r="D57" s="41"/>
      <c r="E57" s="1"/>
      <c r="F57" s="1"/>
    </row>
    <row r="58" spans="1:6" x14ac:dyDescent="0.2">
      <c r="A58" s="42"/>
      <c r="B58" s="2" t="s">
        <v>9</v>
      </c>
      <c r="C58" s="41"/>
      <c r="D58" s="41"/>
      <c r="E58" s="1"/>
      <c r="F58" s="1"/>
    </row>
    <row r="59" spans="1:6" x14ac:dyDescent="0.2">
      <c r="A59" s="42"/>
      <c r="B59" s="2" t="s">
        <v>9</v>
      </c>
      <c r="C59" s="41"/>
      <c r="D59" s="41"/>
      <c r="E59" s="1"/>
      <c r="F59" s="1"/>
    </row>
    <row r="60" spans="1:6" x14ac:dyDescent="0.2">
      <c r="A60" s="42"/>
      <c r="B60" s="2" t="s">
        <v>9</v>
      </c>
      <c r="C60" s="41"/>
      <c r="D60" s="41"/>
      <c r="E60" s="1"/>
      <c r="F60" s="1"/>
    </row>
    <row r="61" spans="1:6" x14ac:dyDescent="0.2">
      <c r="A61" s="42"/>
      <c r="B61" s="2" t="s">
        <v>9</v>
      </c>
      <c r="C61" s="41"/>
      <c r="D61" s="41"/>
      <c r="E61" s="1"/>
      <c r="F61" s="1"/>
    </row>
    <row r="62" spans="1:6" x14ac:dyDescent="0.2">
      <c r="A62" s="42"/>
      <c r="B62" s="2" t="s">
        <v>9</v>
      </c>
      <c r="C62" s="41"/>
      <c r="D62" s="41"/>
      <c r="E62" s="1"/>
      <c r="F62" s="1"/>
    </row>
    <row r="63" spans="1:6" x14ac:dyDescent="0.2">
      <c r="A63" s="42"/>
      <c r="B63" s="2" t="s">
        <v>9</v>
      </c>
      <c r="C63" s="41"/>
      <c r="D63" s="41"/>
      <c r="E63" s="1"/>
      <c r="F63" s="1"/>
    </row>
    <row r="64" spans="1:6" x14ac:dyDescent="0.2">
      <c r="A64" s="42"/>
      <c r="B64" s="2" t="s">
        <v>9</v>
      </c>
      <c r="C64" s="41"/>
      <c r="D64" s="41"/>
      <c r="E64" s="1"/>
      <c r="F64" s="1"/>
    </row>
    <row r="65" spans="1:6" x14ac:dyDescent="0.2">
      <c r="A65" s="42"/>
      <c r="B65" s="2" t="s">
        <v>9</v>
      </c>
      <c r="C65" s="41"/>
      <c r="D65" s="41"/>
      <c r="E65" s="1"/>
      <c r="F65" s="1"/>
    </row>
    <row r="66" spans="1:6" x14ac:dyDescent="0.2">
      <c r="A66" s="42"/>
      <c r="B66" s="2" t="s">
        <v>9</v>
      </c>
      <c r="C66" s="41"/>
      <c r="D66" s="41"/>
      <c r="E66" s="1"/>
      <c r="F66" s="1"/>
    </row>
    <row r="67" spans="1:6" x14ac:dyDescent="0.2">
      <c r="A67" s="42"/>
      <c r="B67" s="2" t="s">
        <v>9</v>
      </c>
      <c r="C67" s="41"/>
      <c r="D67" s="41"/>
      <c r="E67" s="1"/>
      <c r="F67" s="1"/>
    </row>
  </sheetData>
  <sheetProtection algorithmName="SHA-512" hashValue="EhEPg6k+w8BudcL1ebVB+AtXIfYLXo9eiaLv3DXIFYIImOUmwXr/hA8txWT4xMPUBbryCTUfXrUB4LIFCApohQ==" saltValue="Za99EexWCBwtfAC2o/Vo4g==" spinCount="100000" sheet="1" objects="1" scenarios="1"/>
  <mergeCells count="12">
    <mergeCell ref="A6:B6"/>
    <mergeCell ref="C6:E6"/>
    <mergeCell ref="C4:E4"/>
    <mergeCell ref="C5:E5"/>
    <mergeCell ref="A4:B4"/>
    <mergeCell ref="A5:B5"/>
    <mergeCell ref="A1:B1"/>
    <mergeCell ref="C1:E1"/>
    <mergeCell ref="A2:B2"/>
    <mergeCell ref="A3:B3"/>
    <mergeCell ref="C2:E2"/>
    <mergeCell ref="C3:E3"/>
  </mergeCells>
  <phoneticPr fontId="0" type="noConversion"/>
  <dataValidations disablePrompts="1" count="4">
    <dataValidation allowBlank="1" showInputMessage="1" error="Enter 3 digit agency number" sqref="C2:E2" xr:uid="{00000000-0002-0000-0200-000000000000}"/>
    <dataValidation allowBlank="1" showInputMessage="1" showErrorMessage="1" errorTitle="Column Letter" error="Use drop down menu to enter A through E." sqref="D9" xr:uid="{00000000-0002-0000-0200-000001000000}"/>
    <dataValidation allowBlank="1" showInputMessage="1" showErrorMessage="1" errorTitle="Row Number" sqref="C10:D67" xr:uid="{00000000-0002-0000-0200-000002000000}"/>
    <dataValidation allowBlank="1" showInputMessage="1" error="Enter 3-digit agency number" sqref="C1:E1" xr:uid="{00000000-0002-0000-0200-000003000000}"/>
  </dataValidations>
  <printOptions horizontalCentered="1"/>
  <pageMargins left="0.5" right="0.5" top="0.9" bottom="0.64" header="0.3" footer="0.17"/>
  <pageSetup scale="85" orientation="portrait" cellComments="asDisplayed" r:id="rId1"/>
  <headerFooter alignWithMargins="0">
    <oddHeader>&amp;C&amp;"Arial,Bold"&amp;11Attachment HE-9
Treasury's Reimbursement Programs
&amp;A</oddHeader>
    <oddFooter>&amp;L&amp;F \ &amp;A&amp;RPage &amp;P</oddFooter>
  </headerFooter>
  <ignoredErrors>
    <ignoredError sqref="D3:E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0"/>
  <sheetViews>
    <sheetView zoomScaleNormal="100" zoomScaleSheetLayoutView="75" workbookViewId="0">
      <pane xSplit="6" ySplit="1" topLeftCell="G2" activePane="bottomRight" state="frozen"/>
      <selection activeCell="C2" sqref="C2:E2"/>
      <selection pane="topRight" activeCell="C2" sqref="C2:E2"/>
      <selection pane="bottomLeft" activeCell="C2" sqref="C2:E2"/>
      <selection pane="bottomRight" sqref="A1:E1"/>
    </sheetView>
  </sheetViews>
  <sheetFormatPr defaultColWidth="9.140625" defaultRowHeight="12.75" x14ac:dyDescent="0.2"/>
  <cols>
    <col min="7" max="7" width="14.5703125" customWidth="1"/>
    <col min="8" max="8" width="15.7109375" bestFit="1" customWidth="1"/>
    <col min="9" max="13" width="14.5703125" customWidth="1"/>
    <col min="14" max="14" width="9" customWidth="1"/>
    <col min="15" max="22" width="14.5703125" customWidth="1"/>
    <col min="23" max="23" width="12.28515625" bestFit="1" customWidth="1"/>
    <col min="24" max="28" width="14.5703125" customWidth="1"/>
    <col min="29" max="29" width="13.5703125" bestFit="1" customWidth="1"/>
    <col min="30" max="30" width="12.7109375" customWidth="1"/>
  </cols>
  <sheetData>
    <row r="1" spans="1:30" s="25" customFormat="1" ht="60" x14ac:dyDescent="0.2">
      <c r="A1" s="153" t="s">
        <v>164</v>
      </c>
      <c r="B1" s="153"/>
      <c r="C1" s="153"/>
      <c r="D1" s="153"/>
      <c r="E1" s="153"/>
      <c r="F1" s="26"/>
      <c r="G1" s="78" t="s">
        <v>122</v>
      </c>
      <c r="H1" s="78" t="s">
        <v>87</v>
      </c>
      <c r="I1" s="78" t="s">
        <v>124</v>
      </c>
      <c r="J1" s="78" t="s">
        <v>129</v>
      </c>
      <c r="K1" s="78" t="s">
        <v>107</v>
      </c>
      <c r="L1" s="78" t="s">
        <v>103</v>
      </c>
      <c r="M1" s="78" t="s">
        <v>105</v>
      </c>
      <c r="N1" s="78" t="s">
        <v>136</v>
      </c>
      <c r="O1" s="78" t="s">
        <v>101</v>
      </c>
      <c r="P1" s="78" t="s">
        <v>111</v>
      </c>
      <c r="Q1" s="78" t="s">
        <v>132</v>
      </c>
      <c r="R1" s="78" t="s">
        <v>109</v>
      </c>
      <c r="S1" s="78" t="s">
        <v>134</v>
      </c>
      <c r="T1" s="78" t="s">
        <v>138</v>
      </c>
      <c r="U1" s="78" t="s">
        <v>94</v>
      </c>
      <c r="V1" s="78" t="s">
        <v>115</v>
      </c>
      <c r="W1" s="78" t="s">
        <v>117</v>
      </c>
      <c r="X1" s="78" t="s">
        <v>126</v>
      </c>
      <c r="Y1" s="78" t="s">
        <v>98</v>
      </c>
      <c r="Z1" s="78" t="s">
        <v>97</v>
      </c>
      <c r="AA1" s="27" t="s">
        <v>100</v>
      </c>
      <c r="AB1" s="46" t="s">
        <v>38</v>
      </c>
      <c r="AC1" s="15" t="s">
        <v>66</v>
      </c>
      <c r="AD1" s="25" t="s">
        <v>62</v>
      </c>
    </row>
    <row r="2" spans="1:30" x14ac:dyDescent="0.2">
      <c r="A2" s="48"/>
      <c r="G2" s="43"/>
      <c r="H2" s="43"/>
      <c r="I2" s="43"/>
      <c r="J2" s="43"/>
      <c r="K2" s="43"/>
      <c r="L2" s="43"/>
      <c r="M2" s="43"/>
      <c r="N2" s="43"/>
      <c r="O2" s="43"/>
      <c r="P2" s="43"/>
      <c r="Q2" s="43"/>
      <c r="R2" s="43"/>
      <c r="S2" s="43"/>
      <c r="T2" s="43"/>
      <c r="U2" s="43"/>
      <c r="V2" s="43"/>
      <c r="W2" s="43"/>
      <c r="X2" s="44"/>
      <c r="Y2" s="44"/>
      <c r="Z2" s="44"/>
      <c r="AA2" s="44"/>
    </row>
    <row r="3" spans="1:30" s="28" customFormat="1" ht="12" x14ac:dyDescent="0.2">
      <c r="A3" s="28" t="s">
        <v>39</v>
      </c>
      <c r="E3" s="29"/>
      <c r="F3" s="29"/>
      <c r="G3" s="30"/>
      <c r="H3" s="30"/>
      <c r="I3" s="30"/>
      <c r="J3" s="30"/>
      <c r="K3" s="30"/>
      <c r="L3" s="30"/>
      <c r="M3" s="30"/>
      <c r="N3" s="30"/>
      <c r="O3" s="30"/>
      <c r="P3" s="30"/>
      <c r="Q3" s="30"/>
      <c r="R3" s="30"/>
      <c r="S3" s="30"/>
      <c r="T3" s="30"/>
      <c r="U3" s="30"/>
      <c r="V3" s="30"/>
      <c r="W3" s="30"/>
      <c r="X3" s="30"/>
      <c r="Y3" s="30"/>
      <c r="Z3" s="30"/>
      <c r="AA3" s="30"/>
    </row>
    <row r="4" spans="1:30" s="28" customFormat="1" ht="12" x14ac:dyDescent="0.2">
      <c r="B4" s="28" t="s">
        <v>55</v>
      </c>
      <c r="E4" s="29"/>
      <c r="F4" s="29"/>
      <c r="G4" s="49">
        <v>546929</v>
      </c>
      <c r="H4" s="49">
        <v>14461384</v>
      </c>
      <c r="I4" s="49">
        <v>17394704</v>
      </c>
      <c r="J4" s="49">
        <v>566027</v>
      </c>
      <c r="K4" s="49">
        <v>3900</v>
      </c>
      <c r="L4" s="49">
        <v>4065573</v>
      </c>
      <c r="M4" s="49">
        <v>940360</v>
      </c>
      <c r="N4" s="49">
        <v>0</v>
      </c>
      <c r="O4" s="49">
        <v>1387261</v>
      </c>
      <c r="P4" s="49">
        <v>10490108</v>
      </c>
      <c r="Q4" s="49">
        <v>0</v>
      </c>
      <c r="R4" s="49">
        <v>4619720</v>
      </c>
      <c r="S4" s="49">
        <v>0</v>
      </c>
      <c r="T4" s="49">
        <v>0</v>
      </c>
      <c r="U4" s="49">
        <v>0</v>
      </c>
      <c r="V4" s="49">
        <v>1963944</v>
      </c>
      <c r="W4" s="49">
        <v>0</v>
      </c>
      <c r="X4" s="49">
        <v>9902776</v>
      </c>
      <c r="Y4" s="49">
        <v>9340</v>
      </c>
      <c r="Z4" s="49">
        <v>31072000</v>
      </c>
      <c r="AA4" s="49">
        <v>5921824</v>
      </c>
      <c r="AB4" s="50">
        <f>SUM(G4:AA4)</f>
        <v>103345850</v>
      </c>
      <c r="AC4" s="51">
        <v>103345850</v>
      </c>
      <c r="AD4" s="45">
        <f>AB4-AC4</f>
        <v>0</v>
      </c>
    </row>
    <row r="5" spans="1:30" s="28" customFormat="1" ht="12" x14ac:dyDescent="0.2">
      <c r="B5" s="28" t="s">
        <v>56</v>
      </c>
      <c r="E5" s="29"/>
      <c r="F5" s="29"/>
      <c r="G5" s="49">
        <v>1625</v>
      </c>
      <c r="H5" s="49">
        <v>472524</v>
      </c>
      <c r="I5" s="49">
        <v>2479402</v>
      </c>
      <c r="J5" s="49">
        <v>0</v>
      </c>
      <c r="K5" s="49">
        <v>2637451</v>
      </c>
      <c r="L5" s="49">
        <v>0</v>
      </c>
      <c r="M5" s="49">
        <v>0</v>
      </c>
      <c r="N5" s="49">
        <v>0</v>
      </c>
      <c r="O5" s="49">
        <v>0</v>
      </c>
      <c r="P5" s="49">
        <v>0</v>
      </c>
      <c r="Q5" s="49">
        <v>0</v>
      </c>
      <c r="R5" s="49">
        <v>1744993</v>
      </c>
      <c r="S5" s="49">
        <v>0</v>
      </c>
      <c r="T5" s="49">
        <v>0</v>
      </c>
      <c r="U5" s="49">
        <v>0</v>
      </c>
      <c r="V5" s="49">
        <v>9320467</v>
      </c>
      <c r="W5" s="49">
        <v>0</v>
      </c>
      <c r="X5" s="49">
        <v>7864815</v>
      </c>
      <c r="Y5" s="49">
        <v>0</v>
      </c>
      <c r="Z5" s="49">
        <v>15417000</v>
      </c>
      <c r="AA5" s="49">
        <v>1255004</v>
      </c>
      <c r="AB5" s="50">
        <f>SUM(G5:AA5)</f>
        <v>41193281</v>
      </c>
      <c r="AC5" s="51">
        <v>41193281</v>
      </c>
      <c r="AD5" s="45">
        <f>AB5-AC5</f>
        <v>0</v>
      </c>
    </row>
    <row r="6" spans="1:30" s="28" customFormat="1" ht="12" x14ac:dyDescent="0.2">
      <c r="B6" s="28" t="s">
        <v>57</v>
      </c>
      <c r="E6" s="29"/>
      <c r="F6" s="29"/>
      <c r="G6" s="49">
        <v>0</v>
      </c>
      <c r="H6" s="49">
        <v>0</v>
      </c>
      <c r="I6" s="49">
        <v>0</v>
      </c>
      <c r="J6" s="49">
        <v>0</v>
      </c>
      <c r="K6" s="49">
        <v>0</v>
      </c>
      <c r="L6" s="49">
        <v>0</v>
      </c>
      <c r="M6" s="49">
        <v>0</v>
      </c>
      <c r="N6" s="49">
        <v>0</v>
      </c>
      <c r="O6" s="49">
        <v>0</v>
      </c>
      <c r="P6" s="49">
        <v>0</v>
      </c>
      <c r="Q6" s="49">
        <v>0</v>
      </c>
      <c r="R6" s="49">
        <v>0</v>
      </c>
      <c r="S6" s="49">
        <v>0</v>
      </c>
      <c r="T6" s="49">
        <v>0</v>
      </c>
      <c r="U6" s="49">
        <v>0</v>
      </c>
      <c r="V6" s="49">
        <v>0</v>
      </c>
      <c r="W6" s="49">
        <v>0</v>
      </c>
      <c r="X6" s="49">
        <v>70035</v>
      </c>
      <c r="Y6" s="49">
        <v>0</v>
      </c>
      <c r="Z6" s="49">
        <v>0</v>
      </c>
      <c r="AA6" s="49">
        <v>0</v>
      </c>
      <c r="AB6" s="50">
        <f>SUM(G6:AA6)</f>
        <v>70035</v>
      </c>
      <c r="AC6" s="51">
        <v>70035</v>
      </c>
      <c r="AD6" s="45">
        <f>AB6-AC6</f>
        <v>0</v>
      </c>
    </row>
    <row r="7" spans="1:30" s="28" customFormat="1" ht="12" x14ac:dyDescent="0.2">
      <c r="B7" s="28" t="s">
        <v>58</v>
      </c>
      <c r="E7" s="29"/>
      <c r="F7" s="29"/>
      <c r="G7" s="49">
        <v>0</v>
      </c>
      <c r="H7" s="49">
        <v>0</v>
      </c>
      <c r="I7" s="49">
        <v>0</v>
      </c>
      <c r="J7" s="49">
        <v>0</v>
      </c>
      <c r="K7" s="49">
        <v>0</v>
      </c>
      <c r="L7" s="49">
        <v>0</v>
      </c>
      <c r="M7" s="49">
        <v>0</v>
      </c>
      <c r="N7" s="49">
        <v>0</v>
      </c>
      <c r="O7" s="49">
        <v>0</v>
      </c>
      <c r="P7" s="49">
        <v>0</v>
      </c>
      <c r="Q7" s="49">
        <v>0</v>
      </c>
      <c r="R7" s="49">
        <v>0</v>
      </c>
      <c r="S7" s="49">
        <v>0</v>
      </c>
      <c r="T7" s="49">
        <v>0</v>
      </c>
      <c r="U7" s="49">
        <v>0</v>
      </c>
      <c r="V7" s="49">
        <v>0</v>
      </c>
      <c r="W7" s="49">
        <v>0</v>
      </c>
      <c r="X7" s="49">
        <v>0</v>
      </c>
      <c r="Y7" s="49">
        <v>0</v>
      </c>
      <c r="Z7" s="49">
        <v>0</v>
      </c>
      <c r="AA7" s="49">
        <v>0</v>
      </c>
      <c r="AB7" s="82">
        <f>SUM(G7:AA7)</f>
        <v>0</v>
      </c>
      <c r="AC7" s="51">
        <v>0</v>
      </c>
      <c r="AD7" s="45">
        <f>AB7-AC7</f>
        <v>0</v>
      </c>
    </row>
    <row r="9" spans="1:30" x14ac:dyDescent="0.2">
      <c r="A9" s="52"/>
    </row>
    <row r="10" spans="1:30" x14ac:dyDescent="0.2">
      <c r="A10" s="48"/>
    </row>
  </sheetData>
  <sheetProtection algorithmName="SHA-512" hashValue="SvQpa647ZBsTUnu4PeK840sOx1QZsoZEDrB7Dzff35sEKapMWnKD7Z2M3dg1C77M5P1iuqrZ4+YpLNyqcvS2ug==" saltValue="e6hgXbbOKN7AgUuwM8yu+g==" spinCount="100000" sheet="1" objects="1" scenarios="1"/>
  <mergeCells count="1">
    <mergeCell ref="A1:E1"/>
  </mergeCells>
  <phoneticPr fontId="15" type="noConversion"/>
  <dataValidations count="1">
    <dataValidation type="whole" allowBlank="1" showInputMessage="1" showErrorMessage="1" error="Enter whole number." sqref="G4:AA7" xr:uid="{00000000-0002-0000-0300-000000000000}">
      <formula1>-10000000000000000000</formula1>
      <formula2>10000000000000000000</formula2>
    </dataValidation>
  </dataValidations>
  <printOptions headings="1" gridLines="1"/>
  <pageMargins left="0.75" right="0.26" top="1" bottom="1" header="0.5" footer="0.5"/>
  <pageSetup paperSize="5" scale="80" orientation="landscape" cellComments="asDisplayed" r:id="rId1"/>
  <headerFooter alignWithMargins="0">
    <oddFooter>&amp;L&amp;F \ &amp;A&amp;RPage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0"/>
  <sheetViews>
    <sheetView workbookViewId="0"/>
  </sheetViews>
  <sheetFormatPr defaultRowHeight="12.75" x14ac:dyDescent="0.2"/>
  <cols>
    <col min="1" max="1" width="18.28515625" customWidth="1"/>
    <col min="2" max="2" width="43.140625" customWidth="1"/>
    <col min="3" max="3" width="22.42578125" style="77" customWidth="1"/>
    <col min="12" max="12" width="15.140625" customWidth="1"/>
  </cols>
  <sheetData>
    <row r="1" spans="1:12" x14ac:dyDescent="0.2">
      <c r="A1" s="75" t="s">
        <v>84</v>
      </c>
      <c r="B1" s="90" t="s">
        <v>85</v>
      </c>
      <c r="C1" s="91" t="s">
        <v>86</v>
      </c>
    </row>
    <row r="2" spans="1:12" ht="22.5" customHeight="1" x14ac:dyDescent="0.25">
      <c r="A2" s="75" t="s">
        <v>87</v>
      </c>
      <c r="B2" s="92" t="s">
        <v>88</v>
      </c>
      <c r="C2" s="93">
        <v>204268241</v>
      </c>
      <c r="E2" s="96" t="s">
        <v>162</v>
      </c>
      <c r="F2" s="96"/>
      <c r="G2" s="96"/>
      <c r="H2" s="96"/>
      <c r="I2" s="96"/>
      <c r="J2" s="96"/>
      <c r="K2" s="96"/>
      <c r="L2" s="96"/>
    </row>
    <row r="3" spans="1:12" ht="15" x14ac:dyDescent="0.25">
      <c r="A3" s="75" t="s">
        <v>89</v>
      </c>
      <c r="B3" s="92" t="s">
        <v>90</v>
      </c>
      <c r="C3" s="93" t="s">
        <v>91</v>
      </c>
      <c r="E3" s="96" t="s">
        <v>163</v>
      </c>
      <c r="F3" s="96"/>
      <c r="G3" s="96"/>
      <c r="H3" s="96"/>
      <c r="I3" s="96"/>
      <c r="J3" s="96"/>
      <c r="K3" s="96"/>
      <c r="L3" s="96"/>
    </row>
    <row r="4" spans="1:12" ht="22.5" x14ac:dyDescent="0.2">
      <c r="A4" s="75" t="s">
        <v>92</v>
      </c>
      <c r="B4" s="92" t="s">
        <v>93</v>
      </c>
      <c r="C4" s="93" t="s">
        <v>91</v>
      </c>
    </row>
    <row r="5" spans="1:12" ht="22.5" x14ac:dyDescent="0.2">
      <c r="A5" s="75" t="s">
        <v>94</v>
      </c>
      <c r="B5" s="92" t="s">
        <v>95</v>
      </c>
      <c r="C5" s="93" t="s">
        <v>96</v>
      </c>
    </row>
    <row r="6" spans="1:12" ht="33.75" customHeight="1" x14ac:dyDescent="0.2">
      <c r="A6" s="75" t="s">
        <v>97</v>
      </c>
      <c r="B6" s="92" t="s">
        <v>154</v>
      </c>
      <c r="C6" s="93">
        <v>208229</v>
      </c>
      <c r="F6" s="154" t="s">
        <v>147</v>
      </c>
      <c r="G6" s="154"/>
      <c r="H6" s="154"/>
      <c r="I6" s="154"/>
      <c r="J6" s="154"/>
      <c r="K6" s="154"/>
      <c r="L6" s="154"/>
    </row>
    <row r="7" spans="1:12" ht="12.75" customHeight="1" x14ac:dyDescent="0.2">
      <c r="A7" s="75" t="s">
        <v>98</v>
      </c>
      <c r="B7" s="92" t="s">
        <v>99</v>
      </c>
      <c r="C7" s="94">
        <v>211</v>
      </c>
      <c r="F7" s="154"/>
      <c r="G7" s="154"/>
      <c r="H7" s="154"/>
      <c r="I7" s="154"/>
      <c r="J7" s="154"/>
      <c r="K7" s="154"/>
      <c r="L7" s="154"/>
    </row>
    <row r="8" spans="1:12" ht="22.5" customHeight="1" x14ac:dyDescent="0.2">
      <c r="A8" s="75" t="s">
        <v>100</v>
      </c>
      <c r="B8" s="92" t="s">
        <v>155</v>
      </c>
      <c r="C8" s="93">
        <v>212234</v>
      </c>
      <c r="F8" s="154"/>
      <c r="G8" s="154"/>
      <c r="H8" s="154"/>
      <c r="I8" s="154"/>
      <c r="J8" s="154"/>
      <c r="K8" s="154"/>
      <c r="L8" s="154"/>
    </row>
    <row r="9" spans="1:12" x14ac:dyDescent="0.2">
      <c r="A9" s="75" t="s">
        <v>101</v>
      </c>
      <c r="B9" s="92" t="s">
        <v>102</v>
      </c>
      <c r="C9" s="94">
        <v>213</v>
      </c>
      <c r="F9" s="154"/>
      <c r="G9" s="154"/>
      <c r="H9" s="154"/>
      <c r="I9" s="154"/>
      <c r="J9" s="154"/>
      <c r="K9" s="154"/>
      <c r="L9" s="154"/>
    </row>
    <row r="10" spans="1:12" ht="12.75" customHeight="1" x14ac:dyDescent="0.2">
      <c r="A10" s="75" t="s">
        <v>103</v>
      </c>
      <c r="B10" s="92" t="s">
        <v>104</v>
      </c>
      <c r="C10" s="94">
        <v>214</v>
      </c>
      <c r="E10" t="s">
        <v>148</v>
      </c>
    </row>
    <row r="11" spans="1:12" ht="12.75" customHeight="1" x14ac:dyDescent="0.2">
      <c r="A11" s="75" t="s">
        <v>105</v>
      </c>
      <c r="B11" s="92" t="s">
        <v>106</v>
      </c>
      <c r="C11" s="94">
        <v>215</v>
      </c>
      <c r="E11" t="s">
        <v>149</v>
      </c>
    </row>
    <row r="12" spans="1:12" x14ac:dyDescent="0.2">
      <c r="A12" s="75" t="s">
        <v>107</v>
      </c>
      <c r="B12" s="92" t="s">
        <v>108</v>
      </c>
      <c r="C12" s="94">
        <v>216</v>
      </c>
      <c r="E12" t="s">
        <v>156</v>
      </c>
    </row>
    <row r="13" spans="1:12" x14ac:dyDescent="0.2">
      <c r="A13" s="75" t="s">
        <v>109</v>
      </c>
      <c r="B13" s="92" t="s">
        <v>110</v>
      </c>
      <c r="C13" s="94">
        <v>217</v>
      </c>
      <c r="E13" t="s">
        <v>150</v>
      </c>
    </row>
    <row r="14" spans="1:12" x14ac:dyDescent="0.2">
      <c r="A14" s="75" t="s">
        <v>111</v>
      </c>
      <c r="B14" s="92" t="s">
        <v>112</v>
      </c>
      <c r="C14" s="94">
        <v>221</v>
      </c>
      <c r="E14" t="s">
        <v>151</v>
      </c>
    </row>
    <row r="15" spans="1:12" ht="22.5" x14ac:dyDescent="0.2">
      <c r="A15" s="75" t="s">
        <v>113</v>
      </c>
      <c r="B15" s="92" t="s">
        <v>114</v>
      </c>
      <c r="C15" s="94">
        <v>236</v>
      </c>
      <c r="E15" t="s">
        <v>152</v>
      </c>
    </row>
    <row r="16" spans="1:12" x14ac:dyDescent="0.2">
      <c r="A16" s="75" t="s">
        <v>115</v>
      </c>
      <c r="B16" s="92" t="s">
        <v>116</v>
      </c>
      <c r="C16" s="94">
        <v>236</v>
      </c>
      <c r="E16" t="s">
        <v>153</v>
      </c>
    </row>
    <row r="17" spans="1:5" ht="22.5" x14ac:dyDescent="0.2">
      <c r="A17" s="75" t="s">
        <v>117</v>
      </c>
      <c r="B17" s="92" t="s">
        <v>118</v>
      </c>
      <c r="C17" s="94" t="s">
        <v>119</v>
      </c>
      <c r="E17" t="s">
        <v>157</v>
      </c>
    </row>
    <row r="18" spans="1:5" x14ac:dyDescent="0.2">
      <c r="A18" s="75" t="s">
        <v>120</v>
      </c>
      <c r="B18" s="92" t="s">
        <v>121</v>
      </c>
      <c r="C18" s="94" t="s">
        <v>119</v>
      </c>
      <c r="E18" t="s">
        <v>158</v>
      </c>
    </row>
    <row r="19" spans="1:5" x14ac:dyDescent="0.2">
      <c r="A19" s="75" t="s">
        <v>122</v>
      </c>
      <c r="B19" s="92" t="s">
        <v>123</v>
      </c>
      <c r="C19" s="94">
        <v>242</v>
      </c>
    </row>
    <row r="20" spans="1:5" x14ac:dyDescent="0.2">
      <c r="A20" s="75" t="s">
        <v>124</v>
      </c>
      <c r="B20" s="92" t="s">
        <v>125</v>
      </c>
      <c r="C20" s="94">
        <v>247</v>
      </c>
    </row>
    <row r="21" spans="1:5" ht="33.75" x14ac:dyDescent="0.2">
      <c r="A21" s="75" t="s">
        <v>126</v>
      </c>
      <c r="B21" s="92" t="s">
        <v>145</v>
      </c>
      <c r="C21" s="95" t="s">
        <v>146</v>
      </c>
    </row>
    <row r="22" spans="1:5" x14ac:dyDescent="0.2">
      <c r="A22" s="75" t="s">
        <v>127</v>
      </c>
      <c r="B22" s="92" t="s">
        <v>128</v>
      </c>
      <c r="C22" s="94" t="s">
        <v>119</v>
      </c>
    </row>
    <row r="23" spans="1:5" x14ac:dyDescent="0.2">
      <c r="A23" s="75" t="s">
        <v>129</v>
      </c>
      <c r="B23" s="92" t="s">
        <v>130</v>
      </c>
      <c r="C23" s="94" t="s">
        <v>131</v>
      </c>
    </row>
    <row r="24" spans="1:5" x14ac:dyDescent="0.2">
      <c r="A24" s="75" t="s">
        <v>132</v>
      </c>
      <c r="B24" s="92" t="s">
        <v>133</v>
      </c>
      <c r="C24" s="94" t="s">
        <v>131</v>
      </c>
    </row>
    <row r="25" spans="1:5" x14ac:dyDescent="0.2">
      <c r="A25" s="75" t="s">
        <v>134</v>
      </c>
      <c r="B25" s="92" t="s">
        <v>135</v>
      </c>
      <c r="C25" s="94">
        <v>937</v>
      </c>
    </row>
    <row r="26" spans="1:5" x14ac:dyDescent="0.2">
      <c r="A26" s="75" t="s">
        <v>136</v>
      </c>
      <c r="B26" s="92" t="s">
        <v>137</v>
      </c>
      <c r="C26" s="94">
        <v>938</v>
      </c>
    </row>
    <row r="27" spans="1:5" x14ac:dyDescent="0.2">
      <c r="A27" s="75" t="s">
        <v>138</v>
      </c>
      <c r="B27" s="92" t="s">
        <v>139</v>
      </c>
      <c r="C27" s="94" t="s">
        <v>140</v>
      </c>
    </row>
    <row r="29" spans="1:5" x14ac:dyDescent="0.2">
      <c r="A29" s="76"/>
      <c r="B29" s="76"/>
      <c r="C29" s="76"/>
    </row>
    <row r="30" spans="1:5" x14ac:dyDescent="0.2">
      <c r="A30" s="76"/>
      <c r="B30" s="76"/>
      <c r="C30" s="76"/>
    </row>
  </sheetData>
  <sheetProtection algorithmName="SHA-512" hashValue="vCXBulwIOOR5dSIewvuv9Ow9Plp3hgUPsDu+BUJEPGvnF+lU5frbC44w60CNd/3LV3dRyF7ERAcK82nRUWz+/A==" saltValue="O8KcpdLA6v8l6MSS1wuePA==" spinCount="100000" sheet="1" objects="1" scenarios="1"/>
  <mergeCells count="4">
    <mergeCell ref="F8:L8"/>
    <mergeCell ref="F9:L9"/>
    <mergeCell ref="F6:L6"/>
    <mergeCell ref="F7:L7"/>
  </mergeCells>
  <pageMargins left="0.7" right="0.7" top="0.75" bottom="0.75" header="0.3" footer="0.3"/>
  <pageSetup scale="80" orientation="landscape" r:id="rId1"/>
  <headerFooter>
    <oddFooter>&amp;L&amp;F \ &amp;A&amp;RPage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TAB 1</vt:lpstr>
      <vt:lpstr>Certification</vt:lpstr>
      <vt:lpstr>RCL</vt:lpstr>
      <vt:lpstr>PY Ending Balances-HEI</vt:lpstr>
      <vt:lpstr>HEI #-Acronym</vt:lpstr>
      <vt:lpstr>RCL!Print_Area</vt:lpstr>
      <vt:lpstr>'PY Ending Balances-HEI'!Print_Titles</vt:lpstr>
      <vt:lpstr>RCL!Print_Titles</vt:lpstr>
    </vt:vector>
  </TitlesOfParts>
  <Company>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Comptroller's Directive No. 2-07, Attachment - HE-8, Treasury's Reimbursement Programs - Attachment</dc:title>
  <dc:subject>Comptroller's Directive No. 2-07, Attachment - HE-8, Treasury's Reimbursement Programs - Attachment</dc:subject>
  <dc:creator>Department of Accounts</dc:creator>
  <cp:keywords>Comptroller's Directive No. 2-07, Attachment - HE-8, Treasury's Reimbursement Programs - Attachment</cp:keywords>
  <cp:lastModifiedBy>Tuck, Christy (DOA)</cp:lastModifiedBy>
  <cp:lastPrinted>2024-03-18T14:49:56Z</cp:lastPrinted>
  <dcterms:created xsi:type="dcterms:W3CDTF">1999-06-07T18:26:18Z</dcterms:created>
  <dcterms:modified xsi:type="dcterms:W3CDTF">2024-04-29T15:00:29Z</dcterms:modified>
  <cp:category>Comptroller's Directive No. 2-07, Attachment - HE-8, Treasury's Reimbursement Programs - Attachment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578041605</vt:i4>
  </property>
  <property fmtid="{D5CDD505-2E9C-101B-9397-08002B2CF9AE}" pid="3" name="_NewReviewCycle">
    <vt:lpwstr/>
  </property>
  <property fmtid="{D5CDD505-2E9C-101B-9397-08002B2CF9AE}" pid="4" name="_EmailSubject">
    <vt:lpwstr>Higher Ed Directive</vt:lpwstr>
  </property>
  <property fmtid="{D5CDD505-2E9C-101B-9397-08002B2CF9AE}" pid="5" name="_AuthorEmail">
    <vt:lpwstr>Marianne.Madison@doa.virginia.gov</vt:lpwstr>
  </property>
  <property fmtid="{D5CDD505-2E9C-101B-9397-08002B2CF9AE}" pid="6" name="_AuthorEmailDisplayName">
    <vt:lpwstr>Madison, Marianne</vt:lpwstr>
  </property>
  <property fmtid="{D5CDD505-2E9C-101B-9397-08002B2CF9AE}" pid="7" name="_ReviewingToolsShownOnce">
    <vt:lpwstr/>
  </property>
</Properties>
</file>