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Q:\Directive\Fiscal 2024\HE Directive\Excel files ready for testing\"/>
    </mc:Choice>
  </mc:AlternateContent>
  <xr:revisionPtr revIDLastSave="0" documentId="13_ncr:1_{100AD9FF-0D3B-4D15-AD65-DD689553558B}" xr6:coauthVersionLast="47" xr6:coauthVersionMax="47" xr10:uidLastSave="{00000000-0000-0000-0000-000000000000}"/>
  <workbookProtection workbookAlgorithmName="SHA-512" workbookHashValue="mFMuSBMhKT/yn4bw2KCiqUjmPrzHyzUndFry9kzzEtpmmr0rTzwbwoTcmt4LOZZ03AS9Q2ox6eRn4vihHHLSLA==" workbookSaltValue="cCXa7uIA6d9AiaqLc0xzjw==" workbookSpinCount="100000" lockStructure="1"/>
  <bookViews>
    <workbookView xWindow="-28920" yWindow="-120" windowWidth="29040" windowHeight="15720" tabRatio="769" xr2:uid="{00000000-000D-0000-FFFF-FFFF00000000}"/>
  </bookViews>
  <sheets>
    <sheet name="TAB 1, HEI" sheetId="2" r:id="rId1"/>
    <sheet name="TAB 2, Foundation(s)" sheetId="5" r:id="rId2"/>
    <sheet name="Certification" sheetId="9" r:id="rId3"/>
    <sheet name="RCL" sheetId="4" r:id="rId4"/>
    <sheet name="PY Ending Net Position-HEI" sheetId="3" state="hidden" r:id="rId5"/>
    <sheet name="PY Ending Net Position-found." sheetId="6" state="hidden" r:id="rId6"/>
    <sheet name="Lookup - HEI #-acronyn" sheetId="10" state="hidden" r:id="rId7"/>
  </sheets>
  <definedNames>
    <definedName name="_xlnm._FilterDatabase" localSheetId="4" hidden="1">'PY Ending Net Position-HEI'!$A$4:$B$4</definedName>
    <definedName name="_xlnm.Print_Area" localSheetId="3">RCL!$A$1:$F$66</definedName>
    <definedName name="_xlnm.Print_Area" localSheetId="0">'TAB 1, HEI'!$A$1:$I$57</definedName>
    <definedName name="_xlnm.Print_Area" localSheetId="1">'TAB 2, Foundation(s)'!$A$1:$I$57</definedName>
    <definedName name="_xlnm.Print_Titles" localSheetId="3">RCL!$9:$9</definedName>
    <definedName name="wrn.Footnote._.8." localSheetId="2" hidden="1">{#N/A,#N/A,FALSE,"Fixed Assets";#N/A,#N/A,FALSE,"PPE Wksheet"}</definedName>
    <definedName name="wrn.Footnote._.8." localSheetId="5"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D47" i="5" l="1"/>
  <c r="D48" i="2"/>
  <c r="B18" i="2" l="1"/>
  <c r="A55" i="5" l="1"/>
  <c r="E4" i="6" l="1"/>
  <c r="D4" i="6"/>
  <c r="E2" i="3"/>
  <c r="C5" i="4"/>
  <c r="C6" i="4" l="1"/>
  <c r="B5" i="5"/>
  <c r="C4" i="4"/>
  <c r="C3" i="4"/>
  <c r="C1" i="4"/>
  <c r="C1" i="9"/>
  <c r="A3" i="9" l="1"/>
  <c r="A8" i="5"/>
  <c r="B3" i="5"/>
  <c r="B1" i="5"/>
  <c r="B4" i="5"/>
  <c r="B6" i="5"/>
  <c r="B2" i="5" l="1"/>
  <c r="C2" i="9"/>
  <c r="C2" i="4"/>
  <c r="A55" i="2"/>
  <c r="B17" i="5" l="1"/>
  <c r="I53" i="5" l="1"/>
  <c r="D18" i="2" l="1"/>
  <c r="D49" i="2" s="1"/>
  <c r="D17" i="5"/>
  <c r="D4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Christy Tuck</author>
    <author>Mary Christine Tuck</author>
  </authors>
  <commentList>
    <comment ref="B1" authorId="0" shapeId="0" xr:uid="{00000000-0006-0000-0000-000001000000}">
      <text>
        <r>
          <rPr>
            <sz val="10"/>
            <color indexed="81"/>
            <rFont val="Arial"/>
            <family val="2"/>
          </rPr>
          <t>Use the drop-down list to select the applicable Institution Number-Institution Acronym for this submission and the Institution Name will automatically populate.
Note:  VCUHSA should select 236-VCUHSA.</t>
        </r>
      </text>
    </comment>
    <comment ref="D17" authorId="1" shapeId="0" xr:uid="{00000000-0006-0000-0000-000002000000}">
      <text>
        <r>
          <rPr>
            <sz val="10"/>
            <color indexed="81"/>
            <rFont val="Arial"/>
            <family val="2"/>
          </rPr>
          <t>Step 2)  After completing Step 1, provide explanations and amounts of any restatements.</t>
        </r>
      </text>
    </comment>
    <comment ref="B18" authorId="1" shapeId="0" xr:uid="{00000000-0006-0000-0000-000003000000}">
      <text>
        <r>
          <rPr>
            <sz val="10"/>
            <color indexed="81"/>
            <rFont val="Arial"/>
            <family val="2"/>
          </rPr>
          <t>Step 1)  After the Institution Number-Institution Acronym is selected above, the prior year HEI's ending net position amount reported on the Financial Statement  Template (as adjusted) last year will appear and the "#N/A" will disappear.  (see Note A)</t>
        </r>
      </text>
    </comment>
    <comment ref="D49" authorId="1" shapeId="0" xr:uid="{00000000-0006-0000-0000-000004000000}">
      <text>
        <r>
          <rPr>
            <sz val="10"/>
            <color indexed="81"/>
            <rFont val="Arial"/>
            <family val="2"/>
          </rPr>
          <t>After completing Steps 1 and 2, this total amount must equal what will be reported on the Financial Statement Template for the Statement of Activities as the Beginning Net Position amount for the HEI.</t>
        </r>
        <r>
          <rPr>
            <b/>
            <sz val="8"/>
            <color indexed="81"/>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 Christine Tuck</author>
  </authors>
  <commentList>
    <comment ref="D16" authorId="0" shapeId="0" xr:uid="{00000000-0006-0000-0100-000001000000}">
      <text>
        <r>
          <rPr>
            <sz val="10"/>
            <color indexed="81"/>
            <rFont val="Arial"/>
            <family val="2"/>
          </rPr>
          <t>Step 2)  After completing Step 1, provide explanations and amounts of any restatements.</t>
        </r>
      </text>
    </comment>
    <comment ref="B17" authorId="0" shapeId="0" xr:uid="{00000000-0006-0000-0100-000002000000}">
      <text>
        <r>
          <rPr>
            <sz val="10"/>
            <color indexed="81"/>
            <rFont val="Arial"/>
            <family val="2"/>
          </rPr>
          <t>Step 1)  After the Institution Number-Institution Acronym is selected on the TAB 1, HEI, the prior year ending net position amount  for the Foundation(s)  reported on the Financial Statement  Template (as adjusted)  last year will appear and the "#N/A" will disappear.  (see Note A)</t>
        </r>
      </text>
    </comment>
    <comment ref="D48" authorId="0" shapeId="0" xr:uid="{00000000-0006-0000-0100-000003000000}">
      <text>
        <r>
          <rPr>
            <sz val="10"/>
            <color indexed="81"/>
            <rFont val="Arial"/>
            <family val="2"/>
          </rPr>
          <t>After completing Steps 1 and 2, this total amount must equal what will be reported on the Financial Statement Template for the Statement of Activities as the Beginning Net Position amount for the foundation(s).</t>
        </r>
      </text>
    </comment>
  </commentList>
</comments>
</file>

<file path=xl/sharedStrings.xml><?xml version="1.0" encoding="utf-8"?>
<sst xmlns="http://schemas.openxmlformats.org/spreadsheetml/2006/main" count="300" uniqueCount="156">
  <si>
    <t>Institution Name:</t>
  </si>
  <si>
    <t>Institution Contact Name:</t>
  </si>
  <si>
    <t>Institution Contact Phone Number:</t>
  </si>
  <si>
    <t>Institution Contact E-mail Address:</t>
  </si>
  <si>
    <t>Date Completed:</t>
  </si>
  <si>
    <t>Explanations for Restatement:</t>
  </si>
  <si>
    <t>Total All Funds (Step 2)</t>
  </si>
  <si>
    <t>Institution          (Step 1)</t>
  </si>
  <si>
    <t>Revision Date</t>
  </si>
  <si>
    <t>Tab Name</t>
  </si>
  <si>
    <t>Previous Information</t>
  </si>
  <si>
    <t>Revised Information</t>
  </si>
  <si>
    <t xml:space="preserve">Column Letter </t>
  </si>
  <si>
    <t xml:space="preserve">Row Number </t>
  </si>
  <si>
    <t>yes</t>
  </si>
  <si>
    <t>no</t>
  </si>
  <si>
    <t>Foundation(s) Totals (Step 2)</t>
  </si>
  <si>
    <t>Drop-down list</t>
  </si>
  <si>
    <t>TAB 1, HEI</t>
  </si>
  <si>
    <t>TAB 2, Foundation(s)</t>
  </si>
  <si>
    <t>drop-down lists (should be hidden)</t>
  </si>
  <si>
    <t>Prepared by:</t>
  </si>
  <si>
    <t>Name</t>
  </si>
  <si>
    <t>Title</t>
  </si>
  <si>
    <t>Reviewed by:</t>
  </si>
  <si>
    <t>The above information is linked to the TAB 1, HEI.  If any of the information is incorrect, key in correct information.</t>
  </si>
  <si>
    <t xml:space="preserve">Hidden Sheet  </t>
  </si>
  <si>
    <t xml:space="preserve">Hidden Sheet:   </t>
  </si>
  <si>
    <t xml:space="preserve">Part 1) HEI Beginning Net Position Restatement: </t>
  </si>
  <si>
    <r>
      <t>Total HEI Beginning Net Position Balance per Current Year's Financial Statement Template (</t>
    </r>
    <r>
      <rPr>
        <b/>
        <sz val="10"/>
        <rFont val="Arial"/>
        <family val="2"/>
      </rPr>
      <t>complete Part 2</t>
    </r>
    <r>
      <rPr>
        <sz val="10"/>
        <rFont val="Arial"/>
        <family val="2"/>
      </rPr>
      <t>)</t>
    </r>
  </si>
  <si>
    <t>Beginning Net Position Reconciliation for the HEI</t>
  </si>
  <si>
    <t>The beginning net position reconciliation for the foundations will be obtained from the TAB 2, Foundation(s).</t>
  </si>
  <si>
    <t xml:space="preserve">Part 1) Beginning Net Position Reconciliation: </t>
  </si>
  <si>
    <t>Beginning Net Position Reconciliation for the Foundation(s)</t>
  </si>
  <si>
    <t xml:space="preserve">Revision Control Log (RCL) for Attachment HE-3, Beginning Net Position Reconciliation </t>
  </si>
  <si>
    <t xml:space="preserve">Ending Net Position Balance per Prior Year's Financial Statement Template </t>
  </si>
  <si>
    <t>Note A:  The amount provided after completing Step 1 represents the Ending Net Position Balance per the prior year’s financial statement template submission.  However, if adjustments were provided to DOA after the template submission, this amount also includes those additional manual adjustments posted by DOA to correct the template amounts.</t>
  </si>
  <si>
    <t xml:space="preserve">Ending Net Position Balance per Prior Year's Financial Statement Template      </t>
  </si>
  <si>
    <r>
      <t>"</t>
    </r>
    <r>
      <rPr>
        <b/>
        <sz val="9"/>
        <rFont val="Arial"/>
        <family val="2"/>
      </rPr>
      <t>HEI</t>
    </r>
    <r>
      <rPr>
        <sz val="9"/>
        <rFont val="Arial"/>
        <family val="2"/>
      </rPr>
      <t xml:space="preserve">" includes the higher education institution and any blended component units.  This tab should exclude </t>
    </r>
  </si>
  <si>
    <t>Prior Year Ending Net Position Balance per PY Template - for HEI only</t>
  </si>
  <si>
    <t>Prior Year Ending Net Position Balance per PY Template - for foundation(s) only</t>
  </si>
  <si>
    <t>Summary of Prior Year Ending Net Position Balances Per Prior Year Template as adjusted for correcting AJES (excludes Central AJEs and corrections to Elimination Entries to FST)</t>
  </si>
  <si>
    <t>Informational:  Prior year's Elimination Entries to FST tab's ending net position amount:</t>
  </si>
  <si>
    <t>Prior Year Ending Net Position Balance per PY Template's Elimination Entries to FST tab</t>
  </si>
  <si>
    <r>
      <rPr>
        <b/>
        <u/>
        <sz val="9"/>
        <rFont val="Arial"/>
        <family val="2"/>
      </rPr>
      <t>Note</t>
    </r>
    <r>
      <rPr>
        <b/>
        <sz val="9"/>
        <rFont val="Arial"/>
        <family val="2"/>
      </rPr>
      <t xml:space="preserve">: </t>
    </r>
    <r>
      <rPr>
        <sz val="9"/>
        <rFont val="Arial"/>
        <family val="2"/>
      </rPr>
      <t xml:space="preserve"> If you discover an "Error" message on any tab that cannot be corrected because of a formula error or you cannot determine why there is an "Error" message, contact DOA.</t>
    </r>
  </si>
  <si>
    <t>Yes</t>
  </si>
  <si>
    <t>No</t>
  </si>
  <si>
    <t>1)</t>
  </si>
  <si>
    <t>Answer Required</t>
  </si>
  <si>
    <t xml:space="preserve">There should be no "Error" messages or cells with "Answer Required".  Have you reviewed the submission and removed all Error messages and answered all questions?  If not, investigate and make corrections as deemed necessary.
</t>
  </si>
  <si>
    <t>Error</t>
  </si>
  <si>
    <t>2)</t>
  </si>
  <si>
    <r>
      <rPr>
        <b/>
        <sz val="9"/>
        <rFont val="Arial"/>
        <family val="2"/>
      </rPr>
      <t xml:space="preserve">Certification: </t>
    </r>
    <r>
      <rPr>
        <sz val="9"/>
        <rFont val="Arial"/>
        <family val="2"/>
      </rPr>
      <t>Do you certify that you have read and understood the instructions for completing this attachment and that (if you are the reviewer) it has been reviewed and is complete and accurate?</t>
    </r>
  </si>
  <si>
    <r>
      <t>(</t>
    </r>
    <r>
      <rPr>
        <b/>
        <u/>
        <sz val="9"/>
        <rFont val="Arial"/>
        <family val="2"/>
      </rPr>
      <t>Note</t>
    </r>
    <r>
      <rPr>
        <sz val="9"/>
        <rFont val="Arial"/>
        <family val="2"/>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</si>
  <si>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Date:</t>
  </si>
  <si>
    <t>I certify that the above questions have been completed and are accurate.</t>
  </si>
  <si>
    <t>I certify that the above questions have been completed and reviewed.</t>
  </si>
  <si>
    <r>
      <rPr>
        <b/>
        <sz val="10"/>
        <color indexed="8"/>
        <rFont val="Arial"/>
        <family val="2"/>
      </rPr>
      <t>Part 2a)  Elimination Entries to FST:</t>
    </r>
    <r>
      <rPr>
        <sz val="10"/>
        <color indexed="8"/>
        <rFont val="Arial"/>
        <family val="2"/>
      </rPr>
      <t xml:space="preserve">  Will the beginning net position amount reported on the current year's Financial Statement Template's Elimination Entries to FST tab be equal to the prior year's ending net position amount per the prior year's Financial Statement Template's Elimination Entries to FST tab? (yes, no, or n/a*)
Note*:  A "n/a" response is appropriate if the HEI does not report foundations.</t>
    </r>
  </si>
  <si>
    <t>Subtotal - Restatements</t>
  </si>
  <si>
    <t>n/a</t>
  </si>
  <si>
    <r>
      <rPr>
        <b/>
        <sz val="10"/>
        <color indexed="8"/>
        <rFont val="Arial"/>
        <family val="2"/>
      </rPr>
      <t>Part 2)  HEI Prior Year Audited F/S</t>
    </r>
    <r>
      <rPr>
        <sz val="10"/>
        <color indexed="8"/>
        <rFont val="Arial"/>
        <family val="2"/>
      </rPr>
      <t>:  Will the total HEI beginning net position balance per the current year's Financial Statement Template agree to the prior year ending net position balance per the audited Statement of Net Position for the HEI? (yes, no, or n/a*)  
Note*:  A "n/a" response is appropriate if F/S are not issued for the HEI or if the HEI's prior year audit is not yet complete.</t>
    </r>
  </si>
  <si>
    <r>
      <rPr>
        <b/>
        <sz val="10"/>
        <color indexed="8"/>
        <rFont val="Arial"/>
        <family val="2"/>
      </rPr>
      <t>Part 2) HEI Prior Year Audited F/S</t>
    </r>
    <r>
      <rPr>
        <sz val="10"/>
        <color indexed="8"/>
        <rFont val="Arial"/>
        <family val="2"/>
      </rPr>
      <t>:  Will the total beginning net position balance for the foundation(s) per the current year's Financial Statement Template agree to the prior year ending net position balance per the HEI's audited Statement of Net Position? (yes, no, or n/a*)
Note*:  A "n/a" response is appropriate if the HEI does not report foundations. If the HEI reports foundation(s), a "n/a" response is appropriate if the HEI does not issue F/S or the HEI's prior year audit is not yet complete.</t>
    </r>
  </si>
  <si>
    <r>
      <t>Total Foundation(s) Beginning Net Position Balance per Current Year's Financial Statement Template (</t>
    </r>
    <r>
      <rPr>
        <b/>
        <sz val="10"/>
        <rFont val="Arial"/>
        <family val="2"/>
      </rPr>
      <t>complete Parts 2 and 2a</t>
    </r>
    <r>
      <rPr>
        <sz val="10"/>
        <rFont val="Arial"/>
        <family val="2"/>
      </rPr>
      <t>)</t>
    </r>
  </si>
  <si>
    <r>
      <rPr>
        <b/>
        <sz val="10"/>
        <color indexed="8"/>
        <rFont val="Arial"/>
        <family val="2"/>
      </rPr>
      <t>If no to either Part 2 and/or Part 2a</t>
    </r>
    <r>
      <rPr>
        <sz val="10"/>
        <color indexed="8"/>
        <rFont val="Arial"/>
        <family val="2"/>
      </rPr>
      <t>, provide explanation(s).</t>
    </r>
  </si>
  <si>
    <r>
      <rPr>
        <b/>
        <sz val="10"/>
        <color indexed="8"/>
        <rFont val="Arial"/>
        <family val="2"/>
      </rPr>
      <t>If no</t>
    </r>
    <r>
      <rPr>
        <sz val="10"/>
        <color indexed="8"/>
        <rFont val="Arial"/>
        <family val="2"/>
      </rPr>
      <t>, provide explanation.</t>
    </r>
  </si>
  <si>
    <t>HEI # - HEI Acronym</t>
  </si>
  <si>
    <t>HEI name to populate</t>
  </si>
  <si>
    <t>Agencies Controlled</t>
  </si>
  <si>
    <t>204-CWM Consol</t>
  </si>
  <si>
    <t>THE COLLEGE OF WILLIAM AND MARY IN VIRGINIA (including CWM, RBC and VIMS)</t>
  </si>
  <si>
    <t>204-CWM only</t>
  </si>
  <si>
    <t>THE COLLEGE OF WILLIAM AND MARY IN VIRGINIA</t>
  </si>
  <si>
    <t>see above</t>
  </si>
  <si>
    <t>204-CWM &amp; VIMS</t>
  </si>
  <si>
    <t>THE COLLEGE OF WILLIAM AND MARY IN VIRGINIA (including CWM and VIMS)</t>
  </si>
  <si>
    <t>207-UVA</t>
  </si>
  <si>
    <t>UNIVERSITY OF VIRGINIA (including UVA, UVA Medical Center and UVA's College at Wise)</t>
  </si>
  <si>
    <t>207, 209, 246</t>
  </si>
  <si>
    <t>208-VPI&amp;SU</t>
  </si>
  <si>
    <t>211-VMI</t>
  </si>
  <si>
    <t>VIRGINIA MILITARY INSTITUTE</t>
  </si>
  <si>
    <t>212-VSU</t>
  </si>
  <si>
    <t>213-NSU</t>
  </si>
  <si>
    <t>NORFOLK STATE UNIVERSITY</t>
  </si>
  <si>
    <t>214-LU</t>
  </si>
  <si>
    <t>LONGWOOD UNIVERSITY</t>
  </si>
  <si>
    <t>215-UMW</t>
  </si>
  <si>
    <t>UNIVERSITY OF MARY WASHINGTON</t>
  </si>
  <si>
    <t>216-JMU</t>
  </si>
  <si>
    <t>JAMES MADISON UNIVERSITY</t>
  </si>
  <si>
    <t>217-RU</t>
  </si>
  <si>
    <t>RADFORD UNIVERSITY</t>
  </si>
  <si>
    <t>221-ODU</t>
  </si>
  <si>
    <t>OLD DOMINION UNIVERSITY</t>
  </si>
  <si>
    <t>236-VCU Consol</t>
  </si>
  <si>
    <t>VIRGINIA COMMONWEALTH UNIVERSITY  (including VCU and VCU Health System Authority)</t>
  </si>
  <si>
    <t>236-VCU only</t>
  </si>
  <si>
    <t xml:space="preserve">VIRGINIA COMMONWEALTH UNIVERSITY </t>
  </si>
  <si>
    <t>236-VCUHSA</t>
  </si>
  <si>
    <t>VIRGINIA COMMONWEALTH UNIVERSITY HEALTH SYSTEM AUTHORITY</t>
  </si>
  <si>
    <t>241-RBC</t>
  </si>
  <si>
    <t>RICHARD BLAND COLLEGE</t>
  </si>
  <si>
    <t>242-CNU</t>
  </si>
  <si>
    <t>CHRISTOPHER NEWPORT UNIVERSITY</t>
  </si>
  <si>
    <t>247-GMU</t>
  </si>
  <si>
    <t>GEORGE MASON UNIVERSITY</t>
  </si>
  <si>
    <t>260-VCCS</t>
  </si>
  <si>
    <t>268-VIMS</t>
  </si>
  <si>
    <t>VIRGINIA INSTITUTE OF MARINE SCIENCES</t>
  </si>
  <si>
    <t>885-IALR</t>
  </si>
  <si>
    <t>INSTITUTE FOR ADVANCED LEARNING &amp; RESEARCH</t>
  </si>
  <si>
    <t>Note A</t>
  </si>
  <si>
    <t>935-RHEA</t>
  </si>
  <si>
    <t>ROANOKE HIGHER EDUCATION AUTHORITY</t>
  </si>
  <si>
    <t>937-SVHEC</t>
  </si>
  <si>
    <t>SOUTHERN VIRGINIA HIGHER EDUCATION CENTER</t>
  </si>
  <si>
    <t>938-NCI</t>
  </si>
  <si>
    <t>NEW COLLEGE INSTITUTE</t>
  </si>
  <si>
    <t>948-SWVHEC</t>
  </si>
  <si>
    <t>SOUTHWEST VIRGINIA HIGHER EDUCATION CENTER</t>
  </si>
  <si>
    <t>Note B</t>
  </si>
  <si>
    <t>Institution Number-Institution Acronym:</t>
  </si>
  <si>
    <t>HEI#-Acronym</t>
  </si>
  <si>
    <t>Institution  Number-Institution Acronym:</t>
  </si>
  <si>
    <r>
      <t>Purpose</t>
    </r>
    <r>
      <rPr>
        <sz val="9"/>
        <rFont val="Arial"/>
        <family val="2"/>
      </rPr>
      <t>:  This tab is to help ensure completeness of this attachment.  After the attachment is completed, please answer the following questions.</t>
    </r>
  </si>
  <si>
    <t>Summary of Prior Year Ending Net Position Balances Per Prior Year Template as adjusted for correcting AJES   (excludes Central AJEs and corrections to Elimination Entries to FST tab)</t>
  </si>
  <si>
    <t>236-VCU Only</t>
  </si>
  <si>
    <t>VIRGINIA COMMUNITY COLLEGE SYSTEM (includes System Office, Shared Services Center, and Community Colleges)</t>
  </si>
  <si>
    <t>260, 261, 270, 275-280, 282-288,290-299</t>
  </si>
  <si>
    <t>Total:</t>
  </si>
  <si>
    <r>
      <t xml:space="preserve">any amounts for the foundations/entities considered discrete component units of the HEI per </t>
    </r>
    <r>
      <rPr>
        <b/>
        <u/>
        <sz val="9"/>
        <rFont val="Arial"/>
        <family val="2"/>
      </rPr>
      <t>GASBS No. 39</t>
    </r>
    <r>
      <rPr>
        <sz val="9"/>
        <rFont val="Arial"/>
        <family val="2"/>
      </rPr>
      <t xml:space="preserve">.  </t>
    </r>
  </si>
  <si>
    <r>
      <t xml:space="preserve">"Foundation" on this spreadsheet is defined as the HEI's discrete component unit(s) as required by </t>
    </r>
    <r>
      <rPr>
        <b/>
        <u/>
        <sz val="9"/>
        <rFont val="Arial"/>
        <family val="2"/>
      </rPr>
      <t>GASBS No. 39</t>
    </r>
    <r>
      <rPr>
        <u/>
        <sz val="9"/>
        <rFont val="Arial"/>
        <family val="2"/>
      </rPr>
      <t>.</t>
    </r>
  </si>
  <si>
    <t>Purpose:  Use the HEI #-acronym on this tab for the drop-down list used to populate the Institution Name.</t>
  </si>
  <si>
    <t>Note A:  For agencies 885 &amp; 935, the control agency is agency 151.</t>
  </si>
  <si>
    <t>Note B:  For agency 948 the control agency is agency 207.</t>
  </si>
  <si>
    <t xml:space="preserve">Agency 241 is included in the Agencies Controlled for 204-CWM-Consol since </t>
  </si>
  <si>
    <t>this agency is included in the HE attachment submissions for the 204-CWM Consol.</t>
  </si>
  <si>
    <t>Agency 234 is included in the Agencies Controlled for 212-VSU since this agency</t>
  </si>
  <si>
    <t>is included in the HE attachment submissions for  212-VSU.</t>
  </si>
  <si>
    <t>VIRGINIA POLYTECHNIC INSTITUTE &amp; STATE UNIVERSITY (including VPI&amp;SU &amp; VPI&amp;SU-COOP Ext &amp; AG Experiment Station)</t>
  </si>
  <si>
    <t>VIRGINIA STATE UNIVERSITY (including VSU &amp; Coop Ext &amp; Agricultural Research Services)</t>
  </si>
  <si>
    <t>Notes regarding agencies 241, 234, and 229:</t>
  </si>
  <si>
    <t>Agency 229 is included in the Agencies Controlled for 208-VPI&amp;SU since this agency</t>
  </si>
  <si>
    <t>is included in the HE attachment submissions for  208-VPI&amp;SU.</t>
  </si>
  <si>
    <t>For the Year Ended June 30, 2024</t>
  </si>
  <si>
    <t xml:space="preserve">NO CHANGES WERE MADE TO THIS TAB FOR FY 24 EXCEPT TO REMOVE WORDING </t>
  </si>
  <si>
    <t>REGARDING THE CHANGES MADE FOR FY23.</t>
  </si>
  <si>
    <r>
      <t xml:space="preserve">Source:  </t>
    </r>
    <r>
      <rPr>
        <u/>
        <sz val="11"/>
        <rFont val="Times New Roman"/>
        <family val="1"/>
      </rPr>
      <t>Ending Net Position</t>
    </r>
    <r>
      <rPr>
        <sz val="11"/>
        <rFont val="Times New Roman"/>
        <family val="1"/>
      </rPr>
      <t xml:space="preserve"> amounts per the HEI-PY FST $ hidden tab in the FY 2023 Attachment HE-10.</t>
    </r>
  </si>
  <si>
    <r>
      <t xml:space="preserve">Source:  </t>
    </r>
    <r>
      <rPr>
        <u/>
        <sz val="11"/>
        <rFont val="Times New Roman"/>
        <family val="1"/>
      </rPr>
      <t>Ending Net Position</t>
    </r>
    <r>
      <rPr>
        <sz val="11"/>
        <rFont val="Times New Roman"/>
        <family val="1"/>
      </rPr>
      <t xml:space="preserve"> amounts per the Foundation-PY FST $ hidden tab in the FY 2023 Attachment HE-10.</t>
    </r>
  </si>
  <si>
    <r>
      <t xml:space="preserve">Implementation of </t>
    </r>
    <r>
      <rPr>
        <b/>
        <u/>
        <sz val="10"/>
        <rFont val="Arial"/>
        <family val="2"/>
      </rPr>
      <t>GASBS No. 99</t>
    </r>
    <r>
      <rPr>
        <sz val="10"/>
        <rFont val="Arial"/>
        <family val="2"/>
      </rPr>
      <t xml:space="preserve">, </t>
    </r>
    <r>
      <rPr>
        <i/>
        <sz val="10"/>
        <rFont val="Arial"/>
        <family val="2"/>
      </rPr>
      <t xml:space="preserve">Omnibus 2022, </t>
    </r>
    <r>
      <rPr>
        <sz val="10"/>
        <rFont val="Arial"/>
        <family val="2"/>
      </rPr>
      <t>only the provisions effective for FY 24</t>
    </r>
  </si>
  <si>
    <r>
      <rPr>
        <b/>
        <sz val="10"/>
        <rFont val="Arial"/>
        <family val="2"/>
      </rPr>
      <t>Changes in Accounting Principle</t>
    </r>
    <r>
      <rPr>
        <sz val="10"/>
        <rFont val="Arial"/>
        <family val="2"/>
      </rPr>
      <t>:  (Provide a Description):</t>
    </r>
  </si>
  <si>
    <r>
      <rPr>
        <b/>
        <sz val="10"/>
        <rFont val="Arial"/>
        <family val="2"/>
      </rPr>
      <t xml:space="preserve">Error Corrections </t>
    </r>
    <r>
      <rPr>
        <sz val="10"/>
        <rFont val="Arial"/>
        <family val="2"/>
      </rPr>
      <t>(Provide a Description):</t>
    </r>
  </si>
  <si>
    <r>
      <rPr>
        <b/>
        <sz val="10"/>
        <rFont val="Arial"/>
        <family val="2"/>
      </rPr>
      <t>Changes to or within the Financial Reporting Entity</t>
    </r>
    <r>
      <rPr>
        <sz val="10"/>
        <rFont val="Arial"/>
        <family val="2"/>
      </rPr>
      <t xml:space="preserve"> (Provide a Description):</t>
    </r>
  </si>
  <si>
    <r>
      <rPr>
        <sz val="10"/>
        <rFont val="Arial"/>
        <family val="2"/>
      </rPr>
      <t>Implementation of</t>
    </r>
    <r>
      <rPr>
        <b/>
        <sz val="10"/>
        <rFont val="Arial"/>
        <family val="2"/>
      </rPr>
      <t xml:space="preserve"> Implementation Guide 2021-1, Question 5.1</t>
    </r>
  </si>
  <si>
    <r>
      <t xml:space="preserve">Note A:  The amount provided after completing Step 1 represents the Ending Net Position Balance per the prior year’s financial statement template submission.  However, if adjustments were provided to DOA after the template submission, this amount also includes those additional manual adjustments posted by DOA to correct the template amounts.
</t>
    </r>
    <r>
      <rPr>
        <b/>
        <sz val="10"/>
        <rFont val="Arial"/>
        <family val="2"/>
      </rPr>
      <t>Restatement Disclosures</t>
    </r>
    <r>
      <rPr>
        <sz val="10"/>
        <rFont val="Arial"/>
        <family val="2"/>
      </rPr>
      <t xml:space="preserve">:  For any restatements shown in this submission, DOA may request in a separate communication disclosures required by </t>
    </r>
    <r>
      <rPr>
        <b/>
        <u/>
        <sz val="10"/>
        <rFont val="Arial"/>
        <family val="2"/>
      </rPr>
      <t>GASBS No. 100</t>
    </r>
    <r>
      <rPr>
        <sz val="10"/>
        <rFont val="Arial"/>
        <family val="2"/>
      </rPr>
      <t xml:space="preserve">, </t>
    </r>
    <r>
      <rPr>
        <i/>
        <sz val="10"/>
        <rFont val="Arial"/>
        <family val="2"/>
      </rPr>
      <t>Accounting Changes and Error Corrections</t>
    </r>
    <r>
      <rPr>
        <sz val="10"/>
        <rFont val="Arial"/>
        <family val="2"/>
      </rPr>
      <t xml:space="preserve">.
</t>
    </r>
  </si>
  <si>
    <r>
      <rPr>
        <b/>
        <sz val="10"/>
        <rFont val="Arial"/>
        <family val="2"/>
      </rPr>
      <t>Error Corrections</t>
    </r>
    <r>
      <rPr>
        <sz val="10"/>
        <rFont val="Arial"/>
        <family val="2"/>
      </rPr>
      <t xml:space="preserve"> (Provide a Description):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</si>
</sst>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43" formatCode="_(* #,##0.00_);_(* \(#,##0.00\);_(* &quot;-&quot;??_);_(@_)"/>
    <numFmt numFmtId="164" formatCode="&quot;$&quot;#,##0\ ;\(&quot;$&quot;#,##0\)"/>
    <numFmt numFmtId="165" formatCode="mmmm\ d\,\ yyyy"/>
    <numFmt numFmtId="166" formatCode="_(* #,##0_);_(* \(#,##0\);_(* &quot;-&quot;??_);_(@_)"/>
    <numFmt numFmtId="167" formatCode="mm/dd/yy;@"/>
    <numFmt numFmtId="168" formatCode="#,##0;\-#,##0"/>
    <numFmt numFmtId="169" formatCode="#,##0.0000000000;\-#,##0.0000000000"/>
    <numFmt numFmtId="170" formatCode="#,##0.0;\-#,##0.0"/>
    <numFmt numFmtId="171" formatCode="#,##0.00;\-#,##0.00"/>
    <numFmt numFmtId="172" formatCode="#,##0.000;\-#,##0.000"/>
    <numFmt numFmtId="173" formatCode="#,##0.0000;\-#,##0.0000"/>
    <numFmt numFmtId="174" formatCode="#,##0.00000;\-#,##0.00000"/>
    <numFmt numFmtId="175" formatCode="#,##0.000000;\-#,##0.000000"/>
    <numFmt numFmtId="176" formatCode="#,##0.0000000;\-#,##0.0000000"/>
    <numFmt numFmtId="177" formatCode="#,##0.00000000;\-#,##0.00000000"/>
    <numFmt numFmtId="178" formatCode="#,##0.000000000;\-#,##0.000000000"/>
    <numFmt numFmtId="179" formatCode="[&lt;=9999999]###\-####;\(###\)\ ###\-####"/>
  </numFmts>
  <fonts count="43">
    <font>
      <sz val="10"/>
      <name val="Arial"/>
    </font>
    <font>
      <sz val="11"/>
      <color theme="1"/>
      <name val="Calibri"/>
      <family val="2"/>
      <scheme val="minor"/>
    </font>
    <font>
      <sz val="11"/>
      <color theme="1"/>
      <name val="Calibri"/>
      <family val="2"/>
      <scheme val="minor"/>
    </font>
    <font>
      <sz val="10"/>
      <name val="Arial"/>
      <family val="2"/>
    </font>
    <font>
      <sz val="12"/>
      <color indexed="24"/>
      <name val="Arial"/>
      <family val="2"/>
    </font>
    <font>
      <b/>
      <sz val="14"/>
      <color indexed="24"/>
      <name val="Arial"/>
      <family val="2"/>
    </font>
    <font>
      <b/>
      <sz val="12"/>
      <color indexed="24"/>
      <name val="Arial"/>
      <family val="2"/>
    </font>
    <font>
      <b/>
      <sz val="9"/>
      <name val="Arial"/>
      <family val="2"/>
    </font>
    <font>
      <b/>
      <sz val="10"/>
      <name val="Arial"/>
      <family val="2"/>
    </font>
    <font>
      <sz val="9"/>
      <name val="Arial"/>
      <family val="2"/>
    </font>
    <font>
      <sz val="10"/>
      <name val="Arial"/>
      <family val="2"/>
    </font>
    <font>
      <b/>
      <sz val="10"/>
      <color indexed="8"/>
      <name val="Arial"/>
      <family val="2"/>
    </font>
    <font>
      <sz val="10"/>
      <color indexed="8"/>
      <name val="Arial"/>
      <family val="2"/>
    </font>
    <font>
      <b/>
      <sz val="8"/>
      <color indexed="81"/>
      <name val="Arial"/>
      <family val="2"/>
    </font>
    <font>
      <sz val="9"/>
      <name val="Arial"/>
      <family val="2"/>
    </font>
    <font>
      <b/>
      <sz val="9"/>
      <name val="Arial"/>
      <family val="2"/>
    </font>
    <font>
      <u/>
      <sz val="9"/>
      <name val="Arial"/>
      <family val="2"/>
    </font>
    <font>
      <sz val="10"/>
      <color indexed="81"/>
      <name val="Arial"/>
      <family val="2"/>
    </font>
    <font>
      <sz val="8"/>
      <name val="Arial"/>
      <family val="2"/>
    </font>
    <font>
      <sz val="10"/>
      <name val="Times New Roman"/>
      <family val="1"/>
    </font>
    <font>
      <sz val="8"/>
      <name val="Times New Roman"/>
      <family val="1"/>
    </font>
    <font>
      <sz val="9"/>
      <color rgb="FF0070C0"/>
      <name val="Arial"/>
      <family val="2"/>
    </font>
    <font>
      <b/>
      <u/>
      <sz val="9"/>
      <name val="Arial"/>
      <family val="2"/>
    </font>
    <font>
      <sz val="10"/>
      <name val="Arial Unicode MS"/>
      <family val="2"/>
    </font>
    <font>
      <sz val="10"/>
      <color indexed="8"/>
      <name val="MS Sans Serif"/>
      <family val="2"/>
    </font>
    <font>
      <b/>
      <sz val="8"/>
      <color indexed="8"/>
      <name val="Times New Roman"/>
      <family val="1"/>
    </font>
    <font>
      <i/>
      <sz val="10"/>
      <name val="Arial"/>
      <family val="2"/>
    </font>
    <font>
      <u/>
      <sz val="7.5"/>
      <color indexed="12"/>
      <name val="Courier"/>
      <family val="3"/>
    </font>
    <font>
      <b/>
      <u/>
      <sz val="10"/>
      <color indexed="12"/>
      <name val="Times New Roman"/>
      <family val="1"/>
    </font>
    <font>
      <b/>
      <sz val="10"/>
      <name val="Times New Roman"/>
      <family val="1"/>
    </font>
    <font>
      <b/>
      <u/>
      <sz val="10"/>
      <color rgb="FF0000FF"/>
      <name val="Times New Roman"/>
      <family val="1"/>
    </font>
    <font>
      <b/>
      <sz val="10"/>
      <color indexed="10"/>
      <name val="Times New Roman"/>
      <family val="1"/>
    </font>
    <font>
      <sz val="11"/>
      <color theme="1"/>
      <name val="Times New Roman"/>
      <family val="1"/>
    </font>
    <font>
      <sz val="11"/>
      <name val="Times New Roman"/>
      <family val="1"/>
    </font>
    <font>
      <u/>
      <sz val="11"/>
      <name val="Times New Roman"/>
      <family val="1"/>
    </font>
    <font>
      <b/>
      <sz val="11"/>
      <color indexed="10"/>
      <name val="Times New Roman"/>
      <family val="1"/>
    </font>
    <font>
      <b/>
      <sz val="11"/>
      <color rgb="FFFF0000"/>
      <name val="Times New Roman"/>
      <family val="1"/>
    </font>
    <font>
      <sz val="11"/>
      <color indexed="10"/>
      <name val="Times New Roman"/>
      <family val="1"/>
    </font>
    <font>
      <b/>
      <sz val="11"/>
      <name val="Times New Roman"/>
      <family val="1"/>
    </font>
    <font>
      <sz val="11"/>
      <color rgb="FFFF0000"/>
      <name val="Times New Roman"/>
      <family val="1"/>
    </font>
    <font>
      <b/>
      <sz val="20"/>
      <name val="Times New Roman"/>
      <family val="1"/>
    </font>
    <font>
      <b/>
      <u/>
      <sz val="10"/>
      <name val="Arial"/>
      <family val="2"/>
    </font>
    <font>
      <b/>
      <sz val="11"/>
      <color rgb="FFFF0000"/>
      <name val="Calibri"/>
      <family val="2"/>
      <scheme val="minor"/>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17">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3">
    <xf numFmtId="0" fontId="0" fillId="0" borderId="0"/>
    <xf numFmtId="43" fontId="3" fillId="0" borderId="0" applyFont="0" applyFill="0" applyBorder="0" applyAlignment="0" applyProtection="0"/>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4" fillId="0" borderId="0"/>
    <xf numFmtId="0" fontId="3" fillId="0" borderId="0"/>
    <xf numFmtId="0" fontId="3" fillId="0" borderId="0"/>
    <xf numFmtId="0" fontId="19" fillId="0" borderId="0"/>
    <xf numFmtId="0" fontId="3" fillId="0" borderId="0"/>
    <xf numFmtId="0" fontId="3" fillId="0" borderId="0"/>
    <xf numFmtId="0" fontId="20" fillId="0" borderId="0"/>
    <xf numFmtId="0" fontId="3" fillId="0" borderId="0"/>
    <xf numFmtId="0" fontId="4" fillId="0" borderId="1" applyNumberFormat="0" applyFont="0" applyFill="0" applyAlignment="0" applyProtection="0"/>
    <xf numFmtId="0" fontId="3" fillId="0" borderId="0"/>
    <xf numFmtId="0" fontId="19" fillId="0" borderId="0"/>
    <xf numFmtId="43" fontId="3"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168" fontId="3" fillId="0" borderId="0"/>
    <xf numFmtId="169" fontId="3" fillId="0" borderId="0"/>
    <xf numFmtId="170" fontId="3" fillId="0" borderId="0"/>
    <xf numFmtId="171" fontId="3" fillId="0" borderId="0"/>
    <xf numFmtId="172" fontId="3" fillId="0" borderId="0"/>
    <xf numFmtId="173" fontId="3" fillId="0" borderId="0"/>
    <xf numFmtId="174" fontId="3" fillId="0" borderId="0"/>
    <xf numFmtId="175" fontId="3" fillId="0" borderId="0"/>
    <xf numFmtId="176" fontId="3" fillId="0" borderId="0"/>
    <xf numFmtId="177" fontId="3" fillId="0" borderId="0"/>
    <xf numFmtId="178" fontId="3" fillId="0" borderId="0"/>
    <xf numFmtId="9" fontId="3" fillId="0" borderId="0" applyFont="0" applyFill="0" applyBorder="0" applyAlignment="0" applyProtection="0"/>
    <xf numFmtId="49" fontId="3" fillId="0" borderId="0"/>
    <xf numFmtId="0" fontId="4" fillId="0" borderId="1" applyNumberFormat="0" applyFont="0" applyFill="0" applyAlignment="0" applyProtection="0"/>
    <xf numFmtId="0" fontId="1" fillId="0" borderId="0"/>
    <xf numFmtId="0" fontId="24" fillId="0" borderId="0"/>
    <xf numFmtId="0" fontId="27" fillId="0" borderId="0" applyNumberFormat="0" applyFill="0" applyBorder="0" applyAlignment="0" applyProtection="0">
      <alignment vertical="top"/>
      <protection locked="0"/>
    </xf>
  </cellStyleXfs>
  <cellXfs count="220">
    <xf numFmtId="0" fontId="0" fillId="0" borderId="0" xfId="0"/>
    <xf numFmtId="3" fontId="12" fillId="2" borderId="2" xfId="1" applyNumberFormat="1" applyFont="1" applyFill="1" applyBorder="1" applyProtection="1">
      <protection locked="0"/>
    </xf>
    <xf numFmtId="0" fontId="7" fillId="0" borderId="0" xfId="13" applyFont="1" applyAlignment="1">
      <alignment horizontal="left" vertical="top"/>
    </xf>
    <xf numFmtId="0" fontId="10" fillId="0" borderId="0" xfId="0" applyFont="1"/>
    <xf numFmtId="0" fontId="9" fillId="0" borderId="0" xfId="0" applyFont="1"/>
    <xf numFmtId="0" fontId="7" fillId="0" borderId="0" xfId="13" applyFont="1" applyAlignment="1">
      <alignment horizontal="left"/>
    </xf>
    <xf numFmtId="165" fontId="7" fillId="0" borderId="0" xfId="13" applyNumberFormat="1" applyFont="1" applyAlignment="1">
      <alignment horizontal="left"/>
    </xf>
    <xf numFmtId="0" fontId="7" fillId="0" borderId="0" xfId="0" applyFont="1"/>
    <xf numFmtId="0" fontId="9" fillId="0" borderId="0" xfId="0" applyFont="1" applyAlignment="1">
      <alignment horizontal="left"/>
    </xf>
    <xf numFmtId="3" fontId="9" fillId="0" borderId="0" xfId="1" applyNumberFormat="1" applyFont="1" applyProtection="1"/>
    <xf numFmtId="0" fontId="11" fillId="0" borderId="0" xfId="9" applyFont="1"/>
    <xf numFmtId="0" fontId="12" fillId="0" borderId="0" xfId="9" applyFont="1"/>
    <xf numFmtId="0" fontId="8" fillId="0" borderId="0" xfId="0" applyFont="1"/>
    <xf numFmtId="0" fontId="12" fillId="0" borderId="0" xfId="9" applyFont="1" applyAlignment="1">
      <alignment horizontal="center" wrapText="1"/>
    </xf>
    <xf numFmtId="0" fontId="10" fillId="0" borderId="0" xfId="0" applyFont="1" applyAlignment="1">
      <alignment wrapText="1"/>
    </xf>
    <xf numFmtId="3" fontId="12" fillId="0" borderId="0" xfId="1" applyNumberFormat="1" applyFont="1" applyProtection="1"/>
    <xf numFmtId="3" fontId="12" fillId="0" borderId="0" xfId="9" applyNumberFormat="1" applyFont="1"/>
    <xf numFmtId="0" fontId="14" fillId="0" borderId="0" xfId="0" applyFont="1"/>
    <xf numFmtId="0" fontId="14" fillId="0" borderId="0" xfId="0" applyFont="1" applyAlignment="1">
      <alignment horizontal="left"/>
    </xf>
    <xf numFmtId="3" fontId="15" fillId="0" borderId="0" xfId="1" applyNumberFormat="1" applyFont="1" applyAlignment="1" applyProtection="1">
      <alignment horizontal="center"/>
    </xf>
    <xf numFmtId="3" fontId="7" fillId="0" borderId="0" xfId="1" applyNumberFormat="1" applyFont="1" applyAlignment="1" applyProtection="1">
      <alignment horizontal="center"/>
    </xf>
    <xf numFmtId="0" fontId="9" fillId="0" borderId="0" xfId="0" applyFont="1" applyAlignment="1">
      <alignment horizontal="center"/>
    </xf>
    <xf numFmtId="0" fontId="9" fillId="0" borderId="3" xfId="0" applyFont="1" applyBorder="1" applyAlignment="1">
      <alignment horizontal="left"/>
    </xf>
    <xf numFmtId="0" fontId="14" fillId="0" borderId="3" xfId="0" applyFont="1" applyBorder="1"/>
    <xf numFmtId="0" fontId="14" fillId="0" borderId="3" xfId="0" applyFont="1" applyBorder="1" applyAlignment="1">
      <alignment horizontal="left"/>
    </xf>
    <xf numFmtId="0" fontId="11" fillId="0" borderId="0" xfId="9" applyFont="1" applyAlignment="1">
      <alignment wrapText="1"/>
    </xf>
    <xf numFmtId="0" fontId="0" fillId="0" borderId="0" xfId="0" applyAlignment="1">
      <alignment horizontal="right"/>
    </xf>
    <xf numFmtId="0" fontId="12" fillId="0" borderId="0" xfId="9" applyFont="1" applyAlignment="1">
      <alignment horizontal="right"/>
    </xf>
    <xf numFmtId="0" fontId="10" fillId="0" borderId="0" xfId="0" applyFont="1" applyAlignment="1">
      <alignment horizontal="right"/>
    </xf>
    <xf numFmtId="0" fontId="10" fillId="0" borderId="0" xfId="11" applyFont="1"/>
    <xf numFmtId="0" fontId="3" fillId="0" borderId="0" xfId="11"/>
    <xf numFmtId="166" fontId="10" fillId="0" borderId="0" xfId="1" applyNumberFormat="1" applyFont="1" applyFill="1" applyBorder="1" applyAlignment="1" applyProtection="1">
      <alignment horizontal="right"/>
    </xf>
    <xf numFmtId="0" fontId="9" fillId="0" borderId="0" xfId="11" applyFont="1"/>
    <xf numFmtId="166" fontId="10" fillId="0" borderId="0" xfId="1" applyNumberFormat="1" applyFont="1" applyFill="1" applyBorder="1" applyAlignment="1" applyProtection="1"/>
    <xf numFmtId="0" fontId="9" fillId="0" borderId="0" xfId="11" applyFont="1" applyAlignment="1">
      <alignment horizontal="left"/>
    </xf>
    <xf numFmtId="166" fontId="9" fillId="0" borderId="0" xfId="1" applyNumberFormat="1" applyFont="1" applyProtection="1"/>
    <xf numFmtId="165" fontId="7" fillId="0" borderId="0" xfId="10" applyNumberFormat="1" applyFont="1" applyAlignment="1">
      <alignment horizontal="left"/>
    </xf>
    <xf numFmtId="166" fontId="10" fillId="0" borderId="0" xfId="1" applyNumberFormat="1" applyFont="1" applyProtection="1"/>
    <xf numFmtId="0" fontId="7" fillId="0" borderId="0" xfId="11" applyFont="1"/>
    <xf numFmtId="0" fontId="10" fillId="0" borderId="0" xfId="12" applyFont="1" applyAlignment="1">
      <alignment wrapText="1"/>
    </xf>
    <xf numFmtId="166" fontId="10" fillId="0" borderId="0" xfId="1" applyNumberFormat="1" applyFont="1" applyAlignment="1" applyProtection="1">
      <alignment wrapText="1"/>
    </xf>
    <xf numFmtId="0" fontId="9" fillId="0" borderId="0" xfId="15" applyFont="1"/>
    <xf numFmtId="166" fontId="9" fillId="0" borderId="0" xfId="1" applyNumberFormat="1" applyFont="1" applyBorder="1" applyProtection="1"/>
    <xf numFmtId="0" fontId="14" fillId="0" borderId="0" xfId="11" applyFont="1"/>
    <xf numFmtId="0" fontId="14" fillId="0" borderId="0" xfId="11" applyFont="1" applyAlignment="1">
      <alignment horizontal="left"/>
    </xf>
    <xf numFmtId="166" fontId="15" fillId="0" borderId="0" xfId="1" applyNumberFormat="1" applyFont="1" applyAlignment="1" applyProtection="1">
      <alignment horizontal="center"/>
    </xf>
    <xf numFmtId="0" fontId="9" fillId="0" borderId="0" xfId="11" applyFont="1" applyAlignment="1">
      <alignment horizontal="center"/>
    </xf>
    <xf numFmtId="166" fontId="9" fillId="0" borderId="0" xfId="1" applyNumberFormat="1" applyFont="1" applyAlignment="1" applyProtection="1">
      <alignment horizontal="center"/>
    </xf>
    <xf numFmtId="0" fontId="9" fillId="0" borderId="3" xfId="11" applyFont="1" applyBorder="1" applyAlignment="1">
      <alignment horizontal="left"/>
    </xf>
    <xf numFmtId="0" fontId="14" fillId="0" borderId="3" xfId="11" applyFont="1" applyBorder="1"/>
    <xf numFmtId="0" fontId="14" fillId="0" borderId="3" xfId="11" applyFont="1" applyBorder="1" applyAlignment="1">
      <alignment horizontal="left"/>
    </xf>
    <xf numFmtId="0" fontId="8" fillId="0" borderId="0" xfId="11" applyFont="1"/>
    <xf numFmtId="0" fontId="10" fillId="0" borderId="0" xfId="11" applyFont="1" applyAlignment="1">
      <alignment wrapText="1"/>
    </xf>
    <xf numFmtId="0" fontId="3" fillId="0" borderId="0" xfId="11" applyAlignment="1">
      <alignment horizontal="right"/>
    </xf>
    <xf numFmtId="0" fontId="3" fillId="0" borderId="0" xfId="11" applyAlignment="1">
      <alignment horizontal="right" wrapText="1"/>
    </xf>
    <xf numFmtId="0" fontId="10" fillId="0" borderId="0" xfId="11" applyFont="1" applyAlignment="1">
      <alignment horizontal="right"/>
    </xf>
    <xf numFmtId="166" fontId="10" fillId="0" borderId="0" xfId="1" applyNumberFormat="1" applyFont="1" applyFill="1" applyBorder="1" applyProtection="1"/>
    <xf numFmtId="166" fontId="3" fillId="0" borderId="0" xfId="1" applyNumberFormat="1" applyFill="1" applyBorder="1" applyAlignment="1" applyProtection="1"/>
    <xf numFmtId="0" fontId="3" fillId="0" borderId="0" xfId="11" applyAlignment="1">
      <alignment wrapText="1"/>
    </xf>
    <xf numFmtId="166" fontId="3" fillId="0" borderId="0" xfId="1" applyNumberFormat="1" applyFill="1" applyBorder="1" applyAlignment="1" applyProtection="1">
      <alignment wrapText="1"/>
    </xf>
    <xf numFmtId="3" fontId="12" fillId="0" borderId="0" xfId="1" applyNumberFormat="1" applyFont="1" applyFill="1" applyBorder="1" applyProtection="1"/>
    <xf numFmtId="3" fontId="12" fillId="2" borderId="4" xfId="1" applyNumberFormat="1" applyFont="1" applyFill="1" applyBorder="1" applyProtection="1">
      <protection locked="0"/>
    </xf>
    <xf numFmtId="0" fontId="10" fillId="0" borderId="5" xfId="0" applyFont="1" applyBorder="1"/>
    <xf numFmtId="0" fontId="10" fillId="0" borderId="6" xfId="0" applyFont="1" applyBorder="1"/>
    <xf numFmtId="0" fontId="10" fillId="0" borderId="7" xfId="0" applyFont="1" applyBorder="1"/>
    <xf numFmtId="0" fontId="9" fillId="0" borderId="0" xfId="13" applyFont="1" applyAlignment="1">
      <alignment horizontal="right" vertical="top"/>
    </xf>
    <xf numFmtId="38" fontId="9" fillId="0" borderId="0" xfId="15" applyNumberFormat="1" applyFont="1"/>
    <xf numFmtId="0" fontId="3" fillId="0" borderId="0" xfId="0" applyFont="1" applyAlignment="1">
      <alignment wrapText="1"/>
    </xf>
    <xf numFmtId="0" fontId="0" fillId="0" borderId="0" xfId="0" applyAlignment="1">
      <alignment wrapText="1"/>
    </xf>
    <xf numFmtId="0" fontId="12" fillId="0" borderId="0" xfId="9" applyFont="1" applyAlignment="1">
      <alignment horizontal="left" wrapText="1"/>
    </xf>
    <xf numFmtId="3" fontId="10" fillId="0" borderId="2" xfId="11" applyNumberFormat="1" applyFont="1" applyBorder="1"/>
    <xf numFmtId="0" fontId="7" fillId="0" borderId="0" xfId="8" applyFont="1"/>
    <xf numFmtId="0" fontId="9" fillId="0" borderId="0" xfId="8" applyFont="1"/>
    <xf numFmtId="0" fontId="21" fillId="0" borderId="0" xfId="8" applyFont="1"/>
    <xf numFmtId="0" fontId="9" fillId="0" borderId="0" xfId="8" applyFont="1" applyAlignment="1">
      <alignment horizontal="left"/>
    </xf>
    <xf numFmtId="0" fontId="21" fillId="0" borderId="0" xfId="8" applyFont="1" applyAlignment="1">
      <alignment horizontal="right"/>
    </xf>
    <xf numFmtId="0" fontId="9" fillId="0" borderId="0" xfId="8" applyFont="1" applyAlignment="1">
      <alignment horizontal="center" wrapText="1"/>
    </xf>
    <xf numFmtId="0" fontId="9" fillId="0" borderId="0" xfId="18" applyFont="1"/>
    <xf numFmtId="0" fontId="9" fillId="0" borderId="0" xfId="18" applyFont="1" applyAlignment="1">
      <alignment horizontal="center" vertical="top" wrapText="1"/>
    </xf>
    <xf numFmtId="0" fontId="7" fillId="0" borderId="0" xfId="18" applyFont="1" applyAlignment="1">
      <alignment vertical="top" wrapText="1"/>
    </xf>
    <xf numFmtId="0" fontId="9" fillId="0" borderId="9" xfId="8" applyFont="1" applyBorder="1" applyAlignment="1">
      <alignment horizontal="center" vertical="top" wrapText="1"/>
    </xf>
    <xf numFmtId="0" fontId="9" fillId="0" borderId="0" xfId="8" applyFont="1" applyAlignment="1">
      <alignment horizontal="justify" wrapText="1"/>
    </xf>
    <xf numFmtId="0" fontId="7" fillId="0" borderId="0" xfId="8" applyFont="1" applyAlignment="1">
      <alignment horizontal="right"/>
    </xf>
    <xf numFmtId="0" fontId="7" fillId="0" borderId="0" xfId="18" applyFont="1"/>
    <xf numFmtId="167" fontId="9" fillId="2" borderId="2" xfId="18" applyNumberFormat="1" applyFont="1" applyFill="1" applyBorder="1" applyProtection="1">
      <protection locked="0"/>
    </xf>
    <xf numFmtId="167" fontId="9" fillId="0" borderId="0" xfId="18" applyNumberFormat="1" applyFont="1"/>
    <xf numFmtId="0" fontId="9" fillId="0" borderId="0" xfId="19" applyFont="1" applyAlignment="1">
      <alignment vertical="top"/>
    </xf>
    <xf numFmtId="0" fontId="9" fillId="0" borderId="0" xfId="15" applyFont="1" applyAlignment="1">
      <alignment vertical="top"/>
    </xf>
    <xf numFmtId="0" fontId="9" fillId="0" borderId="0" xfId="8" applyFont="1" applyAlignment="1">
      <alignment vertical="top"/>
    </xf>
    <xf numFmtId="0" fontId="12" fillId="0" borderId="7" xfId="9" applyFont="1" applyBorder="1"/>
    <xf numFmtId="3" fontId="12" fillId="0" borderId="14" xfId="9" applyNumberFormat="1" applyFont="1" applyBorder="1"/>
    <xf numFmtId="0" fontId="3" fillId="0" borderId="0" xfId="0" applyFont="1" applyAlignment="1">
      <alignment horizontal="right"/>
    </xf>
    <xf numFmtId="0" fontId="10" fillId="0" borderId="0" xfId="0" applyFont="1" applyAlignment="1">
      <alignment horizontal="left" wrapText="1"/>
    </xf>
    <xf numFmtId="3" fontId="12" fillId="0" borderId="6" xfId="1" applyNumberFormat="1" applyFont="1" applyFill="1" applyBorder="1" applyProtection="1"/>
    <xf numFmtId="0" fontId="3" fillId="0" borderId="0" xfId="0" applyFont="1" applyAlignment="1">
      <alignment horizontal="right" wrapText="1"/>
    </xf>
    <xf numFmtId="3" fontId="12" fillId="0" borderId="6" xfId="9" applyNumberFormat="1" applyFont="1" applyBorder="1"/>
    <xf numFmtId="0" fontId="0" fillId="0" borderId="2" xfId="0" applyBorder="1"/>
    <xf numFmtId="3" fontId="12" fillId="0" borderId="2" xfId="9" applyNumberFormat="1" applyFont="1" applyBorder="1" applyAlignment="1">
      <alignment horizontal="center" wrapText="1"/>
    </xf>
    <xf numFmtId="0" fontId="3" fillId="2" borderId="2" xfId="0"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vertical="center"/>
      <protection locked="0"/>
    </xf>
    <xf numFmtId="0" fontId="9" fillId="2" borderId="2" xfId="18" applyFont="1" applyFill="1" applyBorder="1" applyAlignment="1" applyProtection="1">
      <alignment horizontal="center" vertical="center" wrapText="1"/>
      <protection locked="0"/>
    </xf>
    <xf numFmtId="0" fontId="9" fillId="0" borderId="0" xfId="18" applyFont="1" applyAlignment="1">
      <alignment vertical="center" wrapText="1"/>
    </xf>
    <xf numFmtId="0" fontId="19" fillId="0" borderId="0" xfId="0" applyFont="1"/>
    <xf numFmtId="0" fontId="29" fillId="0" borderId="0" xfId="0" applyFont="1"/>
    <xf numFmtId="0" fontId="29" fillId="0" borderId="2" xfId="0" applyFont="1" applyBorder="1" applyAlignment="1">
      <alignment horizontal="center" wrapText="1"/>
    </xf>
    <xf numFmtId="0" fontId="29" fillId="0" borderId="0" xfId="0" applyFont="1" applyAlignment="1">
      <alignment horizontal="center" wrapText="1"/>
    </xf>
    <xf numFmtId="167" fontId="19" fillId="2" borderId="2" xfId="0" applyNumberFormat="1" applyFont="1" applyFill="1" applyBorder="1" applyAlignment="1" applyProtection="1">
      <alignment horizontal="left"/>
      <protection locked="0"/>
    </xf>
    <xf numFmtId="0" fontId="19" fillId="2" borderId="2" xfId="0" applyFont="1" applyFill="1" applyBorder="1" applyAlignment="1" applyProtection="1">
      <alignment wrapText="1"/>
      <protection locked="0"/>
    </xf>
    <xf numFmtId="0" fontId="19" fillId="2" borderId="2" xfId="0" applyFont="1" applyFill="1" applyBorder="1" applyAlignment="1" applyProtection="1">
      <alignment horizontal="left"/>
      <protection locked="0"/>
    </xf>
    <xf numFmtId="3" fontId="19" fillId="2" borderId="2" xfId="1" applyNumberFormat="1" applyFont="1" applyFill="1" applyBorder="1" applyAlignment="1" applyProtection="1">
      <alignment horizontal="right" wrapText="1"/>
      <protection locked="0"/>
    </xf>
    <xf numFmtId="0" fontId="32" fillId="0" borderId="0" xfId="50" applyFont="1"/>
    <xf numFmtId="0" fontId="33" fillId="0" borderId="0" xfId="0" applyFont="1"/>
    <xf numFmtId="166" fontId="33" fillId="0" borderId="0" xfId="1" applyNumberFormat="1" applyFont="1" applyFill="1" applyProtection="1"/>
    <xf numFmtId="0" fontId="35" fillId="0" borderId="0" xfId="0" applyFont="1"/>
    <xf numFmtId="0" fontId="36" fillId="0" borderId="0" xfId="0" applyFont="1"/>
    <xf numFmtId="0" fontId="37" fillId="0" borderId="0" xfId="0" applyFont="1"/>
    <xf numFmtId="0" fontId="35" fillId="0" borderId="0" xfId="0" applyFont="1" applyAlignment="1">
      <alignment wrapText="1"/>
    </xf>
    <xf numFmtId="0" fontId="33" fillId="0" borderId="0" xfId="0" applyFont="1" applyAlignment="1">
      <alignment vertical="center" wrapText="1"/>
    </xf>
    <xf numFmtId="0" fontId="38" fillId="0" borderId="0" xfId="0" applyFont="1" applyAlignment="1">
      <alignment horizontal="center" wrapText="1"/>
    </xf>
    <xf numFmtId="166" fontId="38" fillId="0" borderId="0" xfId="1" applyNumberFormat="1" applyFont="1" applyFill="1" applyAlignment="1" applyProtection="1">
      <alignment horizontal="center" wrapText="1"/>
    </xf>
    <xf numFmtId="0" fontId="33" fillId="0" borderId="0" xfId="0" applyFont="1" applyAlignment="1">
      <alignment wrapText="1"/>
    </xf>
    <xf numFmtId="166" fontId="39" fillId="0" borderId="0" xfId="1" applyNumberFormat="1" applyFont="1" applyFill="1" applyProtection="1"/>
    <xf numFmtId="166" fontId="33" fillId="0" borderId="0" xfId="1" applyNumberFormat="1" applyFont="1" applyFill="1" applyBorder="1" applyProtection="1"/>
    <xf numFmtId="3" fontId="33" fillId="0" borderId="0" xfId="1" applyNumberFormat="1" applyFont="1" applyFill="1" applyBorder="1" applyAlignment="1" applyProtection="1">
      <alignment horizontal="left" wrapText="1"/>
    </xf>
    <xf numFmtId="0" fontId="33" fillId="0" borderId="0" xfId="14" applyFont="1" applyAlignment="1">
      <alignment horizontal="left"/>
    </xf>
    <xf numFmtId="166" fontId="38" fillId="0" borderId="16" xfId="0" applyNumberFormat="1" applyFont="1" applyBorder="1"/>
    <xf numFmtId="0" fontId="40" fillId="0" borderId="15" xfId="0" applyFont="1" applyBorder="1" applyAlignment="1">
      <alignment horizontal="center" wrapText="1"/>
    </xf>
    <xf numFmtId="0" fontId="38" fillId="0" borderId="0" xfId="0" applyFont="1" applyAlignment="1">
      <alignment horizontal="center" vertical="center"/>
    </xf>
    <xf numFmtId="166" fontId="31" fillId="0" borderId="0" xfId="0" applyNumberFormat="1" applyFont="1" applyAlignment="1">
      <alignment horizontal="center"/>
    </xf>
    <xf numFmtId="0" fontId="25" fillId="3" borderId="2" xfId="51" applyFont="1" applyFill="1" applyBorder="1" applyAlignment="1">
      <alignment horizontal="center"/>
    </xf>
    <xf numFmtId="0" fontId="25" fillId="3" borderId="2" xfId="51" applyFont="1" applyFill="1" applyBorder="1" applyAlignment="1">
      <alignment horizontal="right"/>
    </xf>
    <xf numFmtId="0" fontId="20" fillId="0" borderId="2" xfId="0" applyFont="1" applyBorder="1" applyAlignment="1">
      <alignment wrapText="1"/>
    </xf>
    <xf numFmtId="3" fontId="20" fillId="0" borderId="2" xfId="0" applyNumberFormat="1" applyFont="1" applyBorder="1" applyAlignment="1">
      <alignment horizontal="right"/>
    </xf>
    <xf numFmtId="0" fontId="20" fillId="0" borderId="2" xfId="0" applyFont="1" applyBorder="1" applyAlignment="1">
      <alignment horizontal="right"/>
    </xf>
    <xf numFmtId="0" fontId="20" fillId="0" borderId="2" xfId="0" applyFont="1" applyBorder="1" applyAlignment="1">
      <alignment horizontal="right" wrapText="1"/>
    </xf>
    <xf numFmtId="0" fontId="42" fillId="0" borderId="0" xfId="0" applyFont="1"/>
    <xf numFmtId="0" fontId="3" fillId="0" borderId="0" xfId="0" applyFont="1"/>
    <xf numFmtId="0" fontId="3" fillId="0" borderId="6" xfId="0" applyFont="1" applyBorder="1"/>
    <xf numFmtId="0" fontId="3" fillId="0" borderId="2" xfId="0" applyFont="1" applyBorder="1" applyAlignment="1">
      <alignment wrapText="1"/>
    </xf>
    <xf numFmtId="0" fontId="0" fillId="0" borderId="2" xfId="0" applyBorder="1" applyAlignment="1">
      <alignment wrapText="1"/>
    </xf>
    <xf numFmtId="0" fontId="9" fillId="2" borderId="2" xfId="0" applyFont="1"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167" fontId="9" fillId="2" borderId="5" xfId="0" applyNumberFormat="1" applyFont="1" applyFill="1" applyBorder="1" applyAlignment="1" applyProtection="1">
      <alignment horizontal="left" wrapText="1"/>
      <protection locked="0"/>
    </xf>
    <xf numFmtId="167" fontId="0" fillId="2" borderId="6" xfId="0" applyNumberFormat="1" applyFill="1" applyBorder="1" applyAlignment="1" applyProtection="1">
      <alignment horizontal="left" wrapText="1"/>
      <protection locked="0"/>
    </xf>
    <xf numFmtId="167" fontId="0" fillId="2" borderId="7" xfId="0" applyNumberFormat="1" applyFill="1" applyBorder="1" applyAlignment="1" applyProtection="1">
      <alignment horizontal="left" wrapText="1"/>
      <protection locked="0"/>
    </xf>
    <xf numFmtId="0" fontId="9" fillId="0" borderId="2" xfId="0" applyFont="1" applyBorder="1" applyAlignment="1">
      <alignment horizontal="left" wrapText="1"/>
    </xf>
    <xf numFmtId="0" fontId="0" fillId="0" borderId="2" xfId="0" applyBorder="1" applyAlignment="1">
      <alignment horizontal="left" wrapText="1"/>
    </xf>
    <xf numFmtId="179" fontId="9" fillId="2" borderId="2" xfId="0" applyNumberFormat="1" applyFont="1" applyFill="1" applyBorder="1" applyAlignment="1" applyProtection="1">
      <alignment horizontal="left" wrapText="1"/>
      <protection locked="0"/>
    </xf>
    <xf numFmtId="179" fontId="0" fillId="2" borderId="2" xfId="0" applyNumberFormat="1" applyFill="1" applyBorder="1" applyAlignment="1" applyProtection="1">
      <alignment horizontal="left" wrapText="1"/>
      <protection locked="0"/>
    </xf>
    <xf numFmtId="49" fontId="28" fillId="2" borderId="5" xfId="52" applyNumberFormat="1" applyFont="1" applyFill="1" applyBorder="1" applyAlignment="1" applyProtection="1">
      <alignment horizontal="left"/>
      <protection locked="0"/>
    </xf>
    <xf numFmtId="49" fontId="28" fillId="2" borderId="6" xfId="52" applyNumberFormat="1" applyFont="1" applyFill="1" applyBorder="1" applyAlignment="1" applyProtection="1">
      <alignment horizontal="left"/>
      <protection locked="0"/>
    </xf>
    <xf numFmtId="49" fontId="28" fillId="2" borderId="7" xfId="52" applyNumberFormat="1" applyFont="1" applyFill="1" applyBorder="1" applyAlignment="1" applyProtection="1">
      <alignment horizontal="left"/>
      <protection locked="0"/>
    </xf>
    <xf numFmtId="0" fontId="3" fillId="2" borderId="2" xfId="0" applyFont="1" applyFill="1" applyBorder="1" applyAlignment="1" applyProtection="1">
      <alignment wrapText="1"/>
      <protection locked="0"/>
    </xf>
    <xf numFmtId="0" fontId="0" fillId="2" borderId="2" xfId="0" applyFill="1" applyBorder="1" applyAlignment="1" applyProtection="1">
      <alignment wrapText="1"/>
      <protection locked="0"/>
    </xf>
    <xf numFmtId="0" fontId="8" fillId="0" borderId="2" xfId="0" applyFont="1" applyBorder="1" applyAlignment="1">
      <alignment wrapText="1"/>
    </xf>
    <xf numFmtId="0" fontId="10" fillId="0" borderId="0" xfId="0" applyFont="1" applyAlignment="1">
      <alignment wrapText="1"/>
    </xf>
    <xf numFmtId="0" fontId="0" fillId="0" borderId="0" xfId="0" applyAlignment="1">
      <alignment wrapText="1"/>
    </xf>
    <xf numFmtId="0" fontId="3" fillId="2" borderId="2" xfId="0" applyFont="1" applyFill="1" applyBorder="1" applyAlignment="1" applyProtection="1">
      <alignment horizontal="left" wrapText="1"/>
      <protection locked="0"/>
    </xf>
    <xf numFmtId="0" fontId="3" fillId="0" borderId="0" xfId="0" applyFont="1" applyAlignment="1">
      <alignment vertical="top" wrapText="1"/>
    </xf>
    <xf numFmtId="0" fontId="12" fillId="2" borderId="5" xfId="9" applyFont="1" applyFill="1" applyBorder="1" applyAlignment="1" applyProtection="1">
      <alignment horizontal="left" wrapText="1"/>
      <protection locked="0"/>
    </xf>
    <xf numFmtId="0" fontId="10" fillId="0" borderId="6" xfId="0" applyFont="1" applyBorder="1" applyAlignment="1" applyProtection="1">
      <alignment horizontal="left" wrapText="1"/>
      <protection locked="0"/>
    </xf>
    <xf numFmtId="0" fontId="10" fillId="0" borderId="7" xfId="0" applyFont="1" applyBorder="1" applyAlignment="1" applyProtection="1">
      <alignment horizontal="left" wrapText="1"/>
      <protection locked="0"/>
    </xf>
    <xf numFmtId="0" fontId="3" fillId="0" borderId="0" xfId="0" applyFont="1" applyAlignment="1">
      <alignment horizontal="left" wrapText="1"/>
    </xf>
    <xf numFmtId="0" fontId="10" fillId="0" borderId="0" xfId="0" applyFont="1" applyAlignment="1">
      <alignment horizontal="left" wrapText="1"/>
    </xf>
    <xf numFmtId="0" fontId="12" fillId="0" borderId="5" xfId="9" applyFont="1" applyBorder="1" applyAlignment="1">
      <alignment horizontal="left" wrapText="1"/>
    </xf>
    <xf numFmtId="0" fontId="12" fillId="0" borderId="6" xfId="9" applyFont="1" applyBorder="1" applyAlignment="1">
      <alignment horizontal="left" wrapText="1"/>
    </xf>
    <xf numFmtId="0" fontId="9" fillId="0" borderId="2" xfId="11" applyFont="1" applyBorder="1" applyAlignment="1">
      <alignment horizontal="left" wrapText="1"/>
    </xf>
    <xf numFmtId="0" fontId="3" fillId="0" borderId="2" xfId="11" applyBorder="1" applyAlignment="1">
      <alignment horizontal="left" wrapText="1"/>
    </xf>
    <xf numFmtId="0" fontId="10" fillId="0" borderId="6" xfId="11" applyFont="1" applyBorder="1" applyAlignment="1" applyProtection="1">
      <alignment horizontal="left" wrapText="1"/>
      <protection locked="0"/>
    </xf>
    <xf numFmtId="0" fontId="10" fillId="0" borderId="7" xfId="11" applyFont="1" applyBorder="1" applyAlignment="1" applyProtection="1">
      <alignment horizontal="left" wrapText="1"/>
      <protection locked="0"/>
    </xf>
    <xf numFmtId="0" fontId="3" fillId="0" borderId="0" xfId="11" applyAlignment="1">
      <alignment horizontal="left" wrapText="1"/>
    </xf>
    <xf numFmtId="0" fontId="3" fillId="2" borderId="2" xfId="11" applyFill="1" applyBorder="1" applyAlignment="1" applyProtection="1">
      <alignment horizontal="left" wrapText="1"/>
      <protection locked="0"/>
    </xf>
    <xf numFmtId="0" fontId="10" fillId="0" borderId="0" xfId="11" applyFont="1" applyAlignment="1">
      <alignment horizontal="left" wrapText="1"/>
    </xf>
    <xf numFmtId="0" fontId="12" fillId="0" borderId="5" xfId="9" applyFont="1" applyBorder="1" applyAlignment="1">
      <alignment horizontal="left" vertical="center" wrapText="1"/>
    </xf>
    <xf numFmtId="0" fontId="12" fillId="0" borderId="6" xfId="9" applyFont="1" applyBorder="1" applyAlignment="1">
      <alignment horizontal="left" vertical="center" wrapText="1"/>
    </xf>
    <xf numFmtId="0" fontId="12" fillId="0" borderId="7" xfId="9" applyFont="1" applyBorder="1" applyAlignment="1">
      <alignment horizontal="left" vertical="center" wrapText="1"/>
    </xf>
    <xf numFmtId="167" fontId="9" fillId="2" borderId="2" xfId="11" applyNumberFormat="1" applyFont="1" applyFill="1" applyBorder="1" applyAlignment="1" applyProtection="1">
      <alignment horizontal="left" wrapText="1"/>
      <protection locked="0"/>
    </xf>
    <xf numFmtId="167" fontId="3" fillId="2" borderId="2" xfId="11" applyNumberFormat="1" applyFill="1" applyBorder="1" applyAlignment="1" applyProtection="1">
      <alignment horizontal="left" wrapText="1"/>
      <protection locked="0"/>
    </xf>
    <xf numFmtId="0" fontId="9" fillId="2" borderId="2" xfId="11" applyFont="1" applyFill="1" applyBorder="1" applyAlignment="1" applyProtection="1">
      <alignment horizontal="left" wrapText="1"/>
      <protection locked="0"/>
    </xf>
    <xf numFmtId="179" fontId="9" fillId="2" borderId="2" xfId="11" applyNumberFormat="1" applyFont="1" applyFill="1" applyBorder="1" applyAlignment="1" applyProtection="1">
      <alignment horizontal="left" wrapText="1"/>
      <protection locked="0"/>
    </xf>
    <xf numFmtId="179" fontId="3" fillId="2" borderId="2" xfId="11" applyNumberFormat="1" applyFill="1" applyBorder="1" applyAlignment="1" applyProtection="1">
      <alignment horizontal="left" wrapText="1"/>
      <protection locked="0"/>
    </xf>
    <xf numFmtId="0" fontId="9" fillId="0" borderId="0" xfId="15" applyFont="1" applyAlignment="1">
      <alignment wrapText="1"/>
    </xf>
    <xf numFmtId="0" fontId="3" fillId="0" borderId="0" xfId="16" applyAlignment="1">
      <alignment wrapText="1"/>
    </xf>
    <xf numFmtId="0" fontId="3" fillId="0" borderId="0" xfId="0" applyFont="1" applyAlignment="1">
      <alignment horizontal="left" vertical="top" wrapText="1"/>
    </xf>
    <xf numFmtId="0" fontId="9" fillId="2" borderId="2" xfId="19" applyFont="1" applyFill="1" applyBorder="1" applyAlignment="1" applyProtection="1">
      <alignment horizontal="left" vertical="top" wrapText="1"/>
      <protection locked="0"/>
    </xf>
    <xf numFmtId="0" fontId="9" fillId="2" borderId="2" xfId="19" applyFont="1" applyFill="1" applyBorder="1" applyAlignment="1" applyProtection="1">
      <alignment wrapText="1"/>
      <protection locked="0"/>
    </xf>
    <xf numFmtId="0" fontId="9" fillId="0" borderId="0" xfId="8" applyFont="1" applyAlignment="1">
      <alignment horizontal="left" vertical="top" wrapText="1"/>
    </xf>
    <xf numFmtId="0" fontId="9" fillId="0" borderId="5" xfId="8" applyFont="1" applyBorder="1" applyAlignment="1">
      <alignment horizontal="left"/>
    </xf>
    <xf numFmtId="0" fontId="9" fillId="0" borderId="6" xfId="8" applyFont="1" applyBorder="1" applyAlignment="1">
      <alignment horizontal="left"/>
    </xf>
    <xf numFmtId="0" fontId="9" fillId="0" borderId="7" xfId="8" applyFont="1" applyBorder="1" applyAlignment="1">
      <alignment horizontal="left"/>
    </xf>
    <xf numFmtId="0" fontId="9" fillId="0" borderId="5" xfId="8" applyFont="1" applyBorder="1" applyAlignment="1">
      <alignment horizontal="left" wrapText="1"/>
    </xf>
    <xf numFmtId="0" fontId="9" fillId="0" borderId="6" xfId="8" applyFont="1" applyBorder="1" applyAlignment="1">
      <alignment horizontal="left" wrapText="1"/>
    </xf>
    <xf numFmtId="0" fontId="9" fillId="0" borderId="7" xfId="8" applyFont="1" applyBorder="1" applyAlignment="1">
      <alignment horizontal="left" wrapText="1"/>
    </xf>
    <xf numFmtId="0" fontId="7" fillId="0" borderId="0" xfId="15" applyFont="1" applyAlignment="1">
      <alignment horizontal="left" wrapText="1"/>
    </xf>
    <xf numFmtId="0" fontId="9" fillId="0" borderId="2" xfId="18" applyFont="1" applyBorder="1" applyAlignment="1">
      <alignment horizontal="left" vertical="top" wrapText="1"/>
    </xf>
    <xf numFmtId="0" fontId="7" fillId="0" borderId="2" xfId="18" applyFont="1" applyBorder="1" applyAlignment="1">
      <alignment horizontal="left" vertical="top" wrapText="1"/>
    </xf>
    <xf numFmtId="0" fontId="9" fillId="0" borderId="10" xfId="8" applyFont="1" applyBorder="1" applyAlignment="1">
      <alignment horizontal="left" vertical="top" wrapText="1"/>
    </xf>
    <xf numFmtId="0" fontId="9" fillId="0" borderId="8" xfId="18" applyFont="1" applyBorder="1" applyAlignment="1">
      <alignment vertical="top"/>
    </xf>
    <xf numFmtId="0" fontId="9" fillId="0" borderId="11" xfId="18" applyFont="1" applyBorder="1" applyAlignment="1">
      <alignment vertical="top"/>
    </xf>
    <xf numFmtId="0" fontId="9" fillId="0" borderId="12" xfId="8" applyFont="1" applyBorder="1" applyAlignment="1">
      <alignment horizontal="left" vertical="top" wrapText="1"/>
    </xf>
    <xf numFmtId="0" fontId="9" fillId="0" borderId="3" xfId="18" applyFont="1" applyBorder="1" applyAlignment="1">
      <alignment vertical="top"/>
    </xf>
    <xf numFmtId="0" fontId="9" fillId="0" borderId="13" xfId="18" applyFont="1" applyBorder="1" applyAlignment="1">
      <alignment vertical="top"/>
    </xf>
    <xf numFmtId="0" fontId="9" fillId="0" borderId="0" xfId="8" applyFont="1" applyAlignment="1">
      <alignment horizontal="left" wrapText="1"/>
    </xf>
    <xf numFmtId="0" fontId="7" fillId="0" borderId="0" xfId="8" applyFont="1" applyAlignment="1">
      <alignment horizontal="left" wrapText="1"/>
    </xf>
    <xf numFmtId="0" fontId="7" fillId="0" borderId="9" xfId="8" applyFont="1" applyBorder="1" applyAlignment="1">
      <alignment horizontal="left" wrapText="1"/>
    </xf>
    <xf numFmtId="0" fontId="29" fillId="0" borderId="0" xfId="0" applyFont="1" applyAlignment="1">
      <alignment horizontal="left"/>
    </xf>
    <xf numFmtId="0" fontId="29" fillId="0" borderId="9" xfId="0" applyFont="1" applyBorder="1" applyAlignment="1">
      <alignment horizontal="left"/>
    </xf>
    <xf numFmtId="0" fontId="19" fillId="0" borderId="2" xfId="0" applyFont="1" applyBorder="1" applyAlignment="1">
      <alignment horizontal="left"/>
    </xf>
    <xf numFmtId="0" fontId="19" fillId="0" borderId="2" xfId="0" applyFont="1" applyBorder="1" applyAlignment="1">
      <alignment horizontal="left" wrapText="1"/>
    </xf>
    <xf numFmtId="0" fontId="19" fillId="2" borderId="2" xfId="0" applyFont="1" applyFill="1" applyBorder="1" applyAlignment="1" applyProtection="1">
      <alignment horizontal="left" wrapText="1"/>
      <protection locked="0"/>
    </xf>
    <xf numFmtId="0" fontId="29" fillId="0" borderId="0" xfId="13" applyFont="1" applyAlignment="1">
      <alignment horizontal="left"/>
    </xf>
    <xf numFmtId="0" fontId="29" fillId="0" borderId="9" xfId="13" applyFont="1" applyBorder="1" applyAlignment="1">
      <alignment horizontal="left"/>
    </xf>
    <xf numFmtId="179" fontId="19" fillId="2" borderId="2" xfId="0" applyNumberFormat="1" applyFont="1" applyFill="1" applyBorder="1" applyAlignment="1" applyProtection="1">
      <alignment horizontal="left" wrapText="1"/>
      <protection locked="0"/>
    </xf>
    <xf numFmtId="179" fontId="30" fillId="2" borderId="2" xfId="0" applyNumberFormat="1" applyFont="1" applyFill="1" applyBorder="1" applyAlignment="1" applyProtection="1">
      <alignment horizontal="left" wrapText="1"/>
      <protection locked="0"/>
    </xf>
    <xf numFmtId="167" fontId="19" fillId="2" borderId="5" xfId="0" applyNumberFormat="1" applyFont="1" applyFill="1" applyBorder="1" applyAlignment="1" applyProtection="1">
      <alignment horizontal="left" wrapText="1"/>
      <protection locked="0"/>
    </xf>
    <xf numFmtId="167" fontId="19" fillId="2" borderId="6" xfId="0" applyNumberFormat="1" applyFont="1" applyFill="1" applyBorder="1" applyAlignment="1" applyProtection="1">
      <alignment horizontal="left" wrapText="1"/>
      <protection locked="0"/>
    </xf>
    <xf numFmtId="167" fontId="19" fillId="2" borderId="7" xfId="0" applyNumberFormat="1" applyFont="1" applyFill="1" applyBorder="1" applyAlignment="1" applyProtection="1">
      <alignment horizontal="left" wrapText="1"/>
      <protection locked="0"/>
    </xf>
    <xf numFmtId="0" fontId="38" fillId="0" borderId="0" xfId="0" applyFont="1" applyAlignment="1">
      <alignment horizontal="center" vertical="center" wrapText="1"/>
    </xf>
    <xf numFmtId="0" fontId="33" fillId="0" borderId="0" xfId="0" applyFont="1" applyAlignment="1">
      <alignment horizontal="left" vertical="center" wrapText="1"/>
    </xf>
    <xf numFmtId="0" fontId="0" fillId="0" borderId="0" xfId="0" applyAlignment="1">
      <alignment horizontal="center" wrapText="1"/>
    </xf>
  </cellXfs>
  <cellStyles count="53">
    <cellStyle name="Comma" xfId="1" builtinId="3"/>
    <cellStyle name="Comma 2" xfId="20" xr:uid="{00000000-0005-0000-0000-000001000000}"/>
    <cellStyle name="Comma 3" xfId="21" xr:uid="{00000000-0005-0000-0000-000002000000}"/>
    <cellStyle name="Comma0" xfId="2" xr:uid="{00000000-0005-0000-0000-000003000000}"/>
    <cellStyle name="Currency0" xfId="3" xr:uid="{00000000-0005-0000-0000-000004000000}"/>
    <cellStyle name="Date" xfId="4" xr:uid="{00000000-0005-0000-0000-000005000000}"/>
    <cellStyle name="Fixed" xfId="5" xr:uid="{00000000-0005-0000-0000-000006000000}"/>
    <cellStyle name="Heading 1" xfId="6" builtinId="16" customBuiltin="1"/>
    <cellStyle name="Heading 1 2" xfId="22" xr:uid="{00000000-0005-0000-0000-000008000000}"/>
    <cellStyle name="Heading 2" xfId="7" builtinId="17" customBuiltin="1"/>
    <cellStyle name="Heading 2 2" xfId="23" xr:uid="{00000000-0005-0000-0000-00000A000000}"/>
    <cellStyle name="Hyperlink" xfId="52" builtinId="8"/>
    <cellStyle name="Normal" xfId="0" builtinId="0"/>
    <cellStyle name="Normal 2" xfId="18" xr:uid="{00000000-0005-0000-0000-00000D000000}"/>
    <cellStyle name="Normal 3" xfId="24" xr:uid="{00000000-0005-0000-0000-00000E000000}"/>
    <cellStyle name="Normal 3 2" xfId="25" xr:uid="{00000000-0005-0000-0000-00000F000000}"/>
    <cellStyle name="Normal 4" xfId="26" xr:uid="{00000000-0005-0000-0000-000010000000}"/>
    <cellStyle name="Normal 4 2" xfId="27" xr:uid="{00000000-0005-0000-0000-000011000000}"/>
    <cellStyle name="Normal 4 2 2" xfId="28" xr:uid="{00000000-0005-0000-0000-000012000000}"/>
    <cellStyle name="Normal 4 2 3" xfId="29" xr:uid="{00000000-0005-0000-0000-000013000000}"/>
    <cellStyle name="Normal 4 3" xfId="30" xr:uid="{00000000-0005-0000-0000-000014000000}"/>
    <cellStyle name="Normal 4 4" xfId="31" xr:uid="{00000000-0005-0000-0000-000015000000}"/>
    <cellStyle name="Normal 5" xfId="32" xr:uid="{00000000-0005-0000-0000-000016000000}"/>
    <cellStyle name="Normal 5 2" xfId="33" xr:uid="{00000000-0005-0000-0000-000017000000}"/>
    <cellStyle name="Normal 6" xfId="34" xr:uid="{00000000-0005-0000-0000-000018000000}"/>
    <cellStyle name="Normal 7" xfId="35" xr:uid="{00000000-0005-0000-0000-000019000000}"/>
    <cellStyle name="Normal 8" xfId="50" xr:uid="{00000000-0005-0000-0000-00001A000000}"/>
    <cellStyle name="Normal_Att HE-14-Cash" xfId="8" xr:uid="{00000000-0005-0000-0000-00001B000000}"/>
    <cellStyle name="Normal_Att_G" xfId="9" xr:uid="{00000000-0005-0000-0000-00001C000000}"/>
    <cellStyle name="Normal_Att9" xfId="10" xr:uid="{00000000-0005-0000-0000-00001D000000}"/>
    <cellStyle name="Normal_Attachment HE-2, Beginning Net Asset Reconciliation" xfId="11" xr:uid="{00000000-0005-0000-0000-00001E000000}"/>
    <cellStyle name="Normal_Attachment HE-Cash tabs" xfId="12" xr:uid="{00000000-0005-0000-0000-00001F000000}"/>
    <cellStyle name="Normal_Book2" xfId="13" xr:uid="{00000000-0005-0000-0000-000020000000}"/>
    <cellStyle name="Normal_Certification tab (version 2) 2" xfId="19" xr:uid="{00000000-0005-0000-0000-000021000000}"/>
    <cellStyle name="Normal_Prior Year (FY 07) FST amounts" xfId="14" xr:uid="{00000000-0005-0000-0000-000022000000}"/>
    <cellStyle name="Normal_Receivables" xfId="15" xr:uid="{00000000-0005-0000-0000-000023000000}"/>
    <cellStyle name="Normal_Short-term debt Footnote" xfId="16" xr:uid="{00000000-0005-0000-0000-000024000000}"/>
    <cellStyle name="Normal_VLOOKUP" xfId="51" xr:uid="{00000000-0005-0000-0000-000025000000}"/>
    <cellStyle name="Number0DecimalStyle" xfId="36" xr:uid="{00000000-0005-0000-0000-000026000000}"/>
    <cellStyle name="Number10DecimalStyle" xfId="37" xr:uid="{00000000-0005-0000-0000-000027000000}"/>
    <cellStyle name="Number1DecimalStyle" xfId="38" xr:uid="{00000000-0005-0000-0000-000028000000}"/>
    <cellStyle name="Number2DecimalStyle" xfId="39" xr:uid="{00000000-0005-0000-0000-000029000000}"/>
    <cellStyle name="Number3DecimalStyle" xfId="40" xr:uid="{00000000-0005-0000-0000-00002A000000}"/>
    <cellStyle name="Number4DecimalStyle" xfId="41" xr:uid="{00000000-0005-0000-0000-00002B000000}"/>
    <cellStyle name="Number5DecimalStyle" xfId="42" xr:uid="{00000000-0005-0000-0000-00002C000000}"/>
    <cellStyle name="Number6DecimalStyle" xfId="43" xr:uid="{00000000-0005-0000-0000-00002D000000}"/>
    <cellStyle name="Number7DecimalStyle" xfId="44" xr:uid="{00000000-0005-0000-0000-00002E000000}"/>
    <cellStyle name="Number8DecimalStyle" xfId="45" xr:uid="{00000000-0005-0000-0000-00002F000000}"/>
    <cellStyle name="Number9DecimalStyle" xfId="46" xr:uid="{00000000-0005-0000-0000-000030000000}"/>
    <cellStyle name="Percent 2" xfId="47" xr:uid="{00000000-0005-0000-0000-000031000000}"/>
    <cellStyle name="TextStyle" xfId="48" xr:uid="{00000000-0005-0000-0000-000032000000}"/>
    <cellStyle name="Total" xfId="17" builtinId="25" customBuiltin="1"/>
    <cellStyle name="Total 2" xfId="49" xr:uid="{00000000-0005-0000-0000-000034000000}"/>
  </cellStyles>
  <dxfs count="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1114AAAC-0E10-438B-AE68-269D278DBB10}"/>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16</xdr:row>
          <xdr:rowOff>19050</xdr:rowOff>
        </xdr:from>
        <xdr:to>
          <xdr:col>10</xdr:col>
          <xdr:colOff>314325</xdr:colOff>
          <xdr:row>17</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19050</xdr:rowOff>
        </xdr:from>
        <xdr:to>
          <xdr:col>10</xdr:col>
          <xdr:colOff>314325</xdr:colOff>
          <xdr:row>20</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19050</xdr:rowOff>
        </xdr:from>
        <xdr:to>
          <xdr:col>10</xdr:col>
          <xdr:colOff>314325</xdr:colOff>
          <xdr:row>23</xdr:row>
          <xdr:rowOff>38100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19050</xdr:rowOff>
        </xdr:from>
        <xdr:to>
          <xdr:col>10</xdr:col>
          <xdr:colOff>314325</xdr:colOff>
          <xdr:row>26</xdr:row>
          <xdr:rowOff>38100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19050</xdr:rowOff>
        </xdr:from>
        <xdr:to>
          <xdr:col>10</xdr:col>
          <xdr:colOff>314325</xdr:colOff>
          <xdr:row>43</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45</xdr:row>
          <xdr:rowOff>19050</xdr:rowOff>
        </xdr:from>
        <xdr:to>
          <xdr:col>10</xdr:col>
          <xdr:colOff>314325</xdr:colOff>
          <xdr:row>46</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48</xdr:row>
          <xdr:rowOff>19050</xdr:rowOff>
        </xdr:from>
        <xdr:to>
          <xdr:col>10</xdr:col>
          <xdr:colOff>314325</xdr:colOff>
          <xdr:row>49</xdr:row>
          <xdr:rowOff>38100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51</xdr:row>
          <xdr:rowOff>19050</xdr:rowOff>
        </xdr:from>
        <xdr:to>
          <xdr:col>10</xdr:col>
          <xdr:colOff>314325</xdr:colOff>
          <xdr:row>52</xdr:row>
          <xdr:rowOff>38100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19050</xdr:rowOff>
        </xdr:from>
        <xdr:to>
          <xdr:col>10</xdr:col>
          <xdr:colOff>314325</xdr:colOff>
          <xdr:row>29</xdr:row>
          <xdr:rowOff>38100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314325</xdr:colOff>
          <xdr:row>32</xdr:row>
          <xdr:rowOff>38100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19050</xdr:rowOff>
        </xdr:from>
        <xdr:to>
          <xdr:col>10</xdr:col>
          <xdr:colOff>314325</xdr:colOff>
          <xdr:row>35</xdr:row>
          <xdr:rowOff>38100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19050</xdr:rowOff>
        </xdr:from>
        <xdr:to>
          <xdr:col>10</xdr:col>
          <xdr:colOff>314325</xdr:colOff>
          <xdr:row>38</xdr:row>
          <xdr:rowOff>38100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54</xdr:row>
          <xdr:rowOff>19050</xdr:rowOff>
        </xdr:from>
        <xdr:to>
          <xdr:col>10</xdr:col>
          <xdr:colOff>314325</xdr:colOff>
          <xdr:row>55</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57</xdr:row>
          <xdr:rowOff>19050</xdr:rowOff>
        </xdr:from>
        <xdr:to>
          <xdr:col>10</xdr:col>
          <xdr:colOff>314325</xdr:colOff>
          <xdr:row>58</xdr:row>
          <xdr:rowOff>38100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5"/>
  <sheetViews>
    <sheetView showGridLines="0" tabSelected="1" zoomScaleNormal="100" zoomScaleSheetLayoutView="100" workbookViewId="0"/>
  </sheetViews>
  <sheetFormatPr defaultColWidth="8.85546875" defaultRowHeight="12.75"/>
  <cols>
    <col min="1" max="1" width="47.7109375" style="3" customWidth="1"/>
    <col min="2" max="2" width="15.85546875" style="3" customWidth="1"/>
    <col min="3" max="3" width="1.7109375" style="3" customWidth="1"/>
    <col min="4" max="4" width="15.85546875" style="3" customWidth="1"/>
    <col min="5" max="5" width="1.7109375" style="3" customWidth="1"/>
    <col min="6" max="6" width="15.85546875" style="3" customWidth="1"/>
    <col min="7" max="7" width="1.7109375" style="3" customWidth="1"/>
    <col min="8" max="8" width="18.28515625" style="28" customWidth="1"/>
    <col min="9" max="9" width="7.140625" style="3" customWidth="1"/>
    <col min="10" max="16384" width="8.85546875" style="3"/>
  </cols>
  <sheetData>
    <row r="1" spans="1:10">
      <c r="A1" s="2" t="s">
        <v>121</v>
      </c>
      <c r="B1" s="140"/>
      <c r="C1" s="141"/>
      <c r="D1" s="141"/>
      <c r="E1" s="141"/>
      <c r="F1" s="141"/>
    </row>
    <row r="2" spans="1:10" s="4" customFormat="1" ht="39" customHeight="1">
      <c r="A2" s="2" t="s">
        <v>0</v>
      </c>
      <c r="B2" s="145" t="str">
        <f>IF(B1="","",(VLOOKUP(B1,'Lookup - HEI #-acronyn'!$A$2:$B$28,2,FALSE)))</f>
        <v/>
      </c>
      <c r="C2" s="146"/>
      <c r="D2" s="146"/>
      <c r="E2" s="146"/>
      <c r="F2" s="146"/>
      <c r="G2" s="3"/>
      <c r="H2"/>
      <c r="I2" s="28"/>
    </row>
    <row r="3" spans="1:10" s="4" customFormat="1">
      <c r="A3" s="2" t="s">
        <v>1</v>
      </c>
      <c r="B3" s="140"/>
      <c r="C3" s="141"/>
      <c r="D3" s="141"/>
      <c r="E3" s="141"/>
      <c r="F3" s="141"/>
      <c r="G3" s="3"/>
      <c r="H3"/>
      <c r="I3" s="28"/>
    </row>
    <row r="4" spans="1:10" s="4" customFormat="1">
      <c r="A4" s="2" t="s">
        <v>2</v>
      </c>
      <c r="B4" s="147"/>
      <c r="C4" s="148"/>
      <c r="D4" s="148"/>
      <c r="E4" s="148"/>
      <c r="F4" s="148"/>
      <c r="G4" s="3"/>
      <c r="H4"/>
      <c r="I4" s="3"/>
    </row>
    <row r="5" spans="1:10" s="4" customFormat="1">
      <c r="A5" s="5" t="s">
        <v>3</v>
      </c>
      <c r="B5" s="149"/>
      <c r="C5" s="150"/>
      <c r="D5" s="150"/>
      <c r="E5" s="150"/>
      <c r="F5" s="151"/>
      <c r="G5" s="3"/>
      <c r="H5"/>
      <c r="I5" s="3"/>
    </row>
    <row r="6" spans="1:10" s="4" customFormat="1">
      <c r="A6" s="6" t="s">
        <v>4</v>
      </c>
      <c r="B6" s="142"/>
      <c r="C6" s="143"/>
      <c r="D6" s="143"/>
      <c r="E6" s="143"/>
      <c r="F6" s="144"/>
      <c r="G6" s="3"/>
      <c r="H6"/>
      <c r="I6" s="3"/>
    </row>
    <row r="7" spans="1:10" s="4" customFormat="1">
      <c r="A7" s="7" t="s">
        <v>30</v>
      </c>
      <c r="E7" s="8"/>
      <c r="F7" s="8"/>
      <c r="G7" s="9"/>
      <c r="H7"/>
      <c r="I7" s="9"/>
    </row>
    <row r="8" spans="1:10">
      <c r="A8" s="7" t="s">
        <v>144</v>
      </c>
      <c r="H8"/>
    </row>
    <row r="9" spans="1:10">
      <c r="A9" s="7"/>
      <c r="H9"/>
    </row>
    <row r="10" spans="1:10" s="17" customFormat="1">
      <c r="A10" s="8" t="s">
        <v>38</v>
      </c>
      <c r="E10" s="18"/>
      <c r="F10" s="18"/>
      <c r="G10" s="19"/>
      <c r="H10"/>
      <c r="I10" s="19"/>
      <c r="J10" s="21"/>
    </row>
    <row r="11" spans="1:10" s="17" customFormat="1">
      <c r="A11" s="8" t="s">
        <v>130</v>
      </c>
      <c r="E11" s="18"/>
      <c r="F11" s="18"/>
      <c r="G11" s="19"/>
      <c r="H11"/>
      <c r="I11" s="19"/>
      <c r="J11" s="21"/>
    </row>
    <row r="12" spans="1:10" s="17" customFormat="1">
      <c r="A12" s="8" t="s">
        <v>31</v>
      </c>
      <c r="E12" s="18"/>
      <c r="F12" s="18"/>
      <c r="G12" s="19"/>
      <c r="H12"/>
      <c r="I12" s="19"/>
      <c r="J12" s="21"/>
    </row>
    <row r="13" spans="1:10" s="17" customFormat="1" ht="4.5" customHeight="1">
      <c r="A13" s="8"/>
      <c r="E13" s="18"/>
      <c r="F13" s="18"/>
      <c r="G13" s="19"/>
      <c r="H13"/>
      <c r="I13" s="19"/>
      <c r="J13" s="21"/>
    </row>
    <row r="14" spans="1:10" s="17" customFormat="1" ht="4.5" customHeight="1">
      <c r="A14" s="8"/>
      <c r="E14" s="18"/>
      <c r="F14" s="18"/>
      <c r="G14" s="19"/>
      <c r="H14"/>
      <c r="I14" s="19"/>
      <c r="J14" s="21"/>
    </row>
    <row r="15" spans="1:10" s="17" customFormat="1" ht="4.5" customHeight="1">
      <c r="A15" s="22"/>
      <c r="B15" s="23"/>
      <c r="C15" s="23"/>
      <c r="D15" s="23"/>
      <c r="E15" s="24"/>
      <c r="F15" s="24"/>
      <c r="G15" s="19"/>
      <c r="H15"/>
      <c r="I15" s="19"/>
      <c r="J15" s="21"/>
    </row>
    <row r="16" spans="1:10">
      <c r="A16" s="10"/>
      <c r="B16" s="11"/>
      <c r="C16" s="11"/>
      <c r="D16" s="11"/>
      <c r="E16" s="11"/>
      <c r="F16" s="11"/>
      <c r="G16" s="11"/>
      <c r="H16"/>
    </row>
    <row r="17" spans="1:8" ht="25.5">
      <c r="A17" s="12" t="s">
        <v>28</v>
      </c>
      <c r="B17" s="13" t="s">
        <v>7</v>
      </c>
      <c r="C17" s="11"/>
      <c r="D17" s="13" t="s">
        <v>6</v>
      </c>
      <c r="E17" s="11"/>
      <c r="F17" s="11"/>
      <c r="G17" s="11"/>
      <c r="H17"/>
    </row>
    <row r="18" spans="1:8" ht="54" customHeight="1">
      <c r="A18" s="67" t="s">
        <v>35</v>
      </c>
      <c r="B18" s="97" t="str">
        <f>IF(B1="","",B1)</f>
        <v/>
      </c>
      <c r="C18" s="11"/>
      <c r="D18" s="15" t="e">
        <f>VLOOKUP(B18,'PY Ending Net Position-HEI'!A5:B25,2,FALSE)</f>
        <v>#N/A</v>
      </c>
      <c r="E18" s="11"/>
      <c r="F18" s="11"/>
      <c r="G18" s="11"/>
      <c r="H18"/>
    </row>
    <row r="19" spans="1:8">
      <c r="A19" s="14"/>
      <c r="B19" s="11"/>
      <c r="C19" s="11"/>
      <c r="D19" s="16"/>
      <c r="E19" s="11"/>
      <c r="F19" s="11"/>
      <c r="G19" s="11"/>
      <c r="H19"/>
    </row>
    <row r="20" spans="1:8">
      <c r="A20" s="3" t="s">
        <v>5</v>
      </c>
      <c r="B20" s="11"/>
      <c r="C20" s="11"/>
      <c r="D20" s="16"/>
      <c r="E20" s="11"/>
      <c r="F20" s="11"/>
      <c r="G20" s="11"/>
      <c r="H20"/>
    </row>
    <row r="21" spans="1:8">
      <c r="A21" s="136" t="s">
        <v>150</v>
      </c>
      <c r="B21" s="11"/>
      <c r="C21" s="11"/>
      <c r="D21" s="60"/>
      <c r="E21" s="11"/>
      <c r="F21" s="11"/>
      <c r="G21" s="11"/>
      <c r="H21"/>
    </row>
    <row r="22" spans="1:8" ht="26.25" customHeight="1">
      <c r="A22" s="152"/>
      <c r="B22" s="153"/>
      <c r="C22" s="11"/>
      <c r="D22" s="1"/>
      <c r="E22" s="11"/>
      <c r="F22" s="11"/>
      <c r="G22" s="11"/>
      <c r="H22"/>
    </row>
    <row r="23" spans="1:8" ht="26.25" customHeight="1">
      <c r="A23" s="152"/>
      <c r="B23" s="153"/>
      <c r="C23" s="11"/>
      <c r="D23" s="1"/>
      <c r="E23" s="11"/>
      <c r="F23" s="11"/>
      <c r="G23" s="11"/>
      <c r="H23"/>
    </row>
    <row r="24" spans="1:8" ht="26.25" customHeight="1">
      <c r="A24" s="152"/>
      <c r="B24" s="153"/>
      <c r="C24" s="11"/>
      <c r="D24" s="1"/>
      <c r="E24" s="11"/>
      <c r="F24" s="11"/>
      <c r="G24" s="11"/>
      <c r="H24"/>
    </row>
    <row r="25" spans="1:8" ht="26.25" customHeight="1">
      <c r="A25" s="152"/>
      <c r="B25" s="153"/>
      <c r="C25" s="11"/>
      <c r="D25" s="1"/>
      <c r="E25" s="11"/>
      <c r="F25" s="11"/>
      <c r="G25" s="11"/>
      <c r="H25"/>
    </row>
    <row r="26" spans="1:8">
      <c r="A26" s="154" t="s">
        <v>153</v>
      </c>
      <c r="B26" s="154"/>
      <c r="C26" s="11"/>
      <c r="D26" s="1"/>
      <c r="E26" s="11"/>
      <c r="F26" s="11"/>
      <c r="G26" s="11"/>
      <c r="H26" s="27"/>
    </row>
    <row r="27" spans="1:8" ht="39.75" customHeight="1">
      <c r="A27" s="138" t="s">
        <v>149</v>
      </c>
      <c r="B27" s="139"/>
      <c r="C27" s="11"/>
      <c r="D27" s="1"/>
      <c r="E27" s="11"/>
      <c r="F27" s="11"/>
      <c r="G27" s="11"/>
      <c r="H27" s="27"/>
    </row>
    <row r="28" spans="1:8" ht="1.5" customHeight="1">
      <c r="A28" s="155"/>
      <c r="B28" s="156"/>
      <c r="C28" s="11"/>
      <c r="D28" s="60"/>
      <c r="E28" s="11"/>
      <c r="F28" s="11"/>
      <c r="G28" s="11"/>
      <c r="H28" s="27"/>
    </row>
    <row r="29" spans="1:8">
      <c r="A29" s="136" t="s">
        <v>151</v>
      </c>
      <c r="B29" s="11"/>
      <c r="C29" s="11"/>
      <c r="D29" s="15"/>
      <c r="E29" s="11"/>
      <c r="F29" s="11"/>
      <c r="G29" s="11"/>
      <c r="H29" s="27"/>
    </row>
    <row r="30" spans="1:8" ht="27" customHeight="1">
      <c r="A30" s="157"/>
      <c r="B30" s="141"/>
      <c r="C30" s="11"/>
      <c r="D30" s="1"/>
      <c r="E30" s="11"/>
      <c r="F30" s="11"/>
      <c r="G30" s="11"/>
      <c r="H30" s="27"/>
    </row>
    <row r="31" spans="1:8" ht="27" customHeight="1">
      <c r="A31" s="157"/>
      <c r="B31" s="141"/>
      <c r="C31" s="11"/>
      <c r="D31" s="1"/>
      <c r="E31" s="11"/>
      <c r="F31" s="11"/>
      <c r="G31" s="11"/>
      <c r="H31" s="27"/>
    </row>
    <row r="32" spans="1:8" ht="27" customHeight="1">
      <c r="A32" s="157"/>
      <c r="B32" s="141"/>
      <c r="C32" s="11"/>
      <c r="D32" s="1"/>
      <c r="E32" s="11"/>
      <c r="F32" s="11"/>
      <c r="G32" s="11"/>
      <c r="H32" s="27"/>
    </row>
    <row r="33" spans="1:8" ht="27" customHeight="1">
      <c r="A33" s="157"/>
      <c r="B33" s="141"/>
      <c r="C33" s="11"/>
      <c r="D33" s="1"/>
      <c r="E33" s="11"/>
      <c r="F33" s="11"/>
      <c r="G33" s="11"/>
      <c r="H33" s="27"/>
    </row>
    <row r="34" spans="1:8" ht="27" customHeight="1">
      <c r="A34" s="157"/>
      <c r="B34" s="141"/>
      <c r="C34" s="11"/>
      <c r="D34" s="1"/>
      <c r="E34" s="11"/>
      <c r="F34" s="11"/>
      <c r="G34" s="11"/>
      <c r="H34" s="27"/>
    </row>
    <row r="35" spans="1:8" ht="27" customHeight="1">
      <c r="A35" s="157"/>
      <c r="B35" s="141"/>
      <c r="C35" s="11"/>
      <c r="D35" s="1"/>
      <c r="E35" s="11"/>
      <c r="F35" s="11"/>
      <c r="G35" s="11"/>
      <c r="H35" s="27"/>
    </row>
    <row r="36" spans="1:8" ht="27" customHeight="1">
      <c r="A36" s="157"/>
      <c r="B36" s="141"/>
      <c r="C36" s="11"/>
      <c r="D36" s="1"/>
      <c r="E36" s="11"/>
      <c r="F36" s="11"/>
      <c r="G36" s="11"/>
      <c r="H36" s="27"/>
    </row>
    <row r="37" spans="1:8" ht="27" customHeight="1">
      <c r="A37" s="157"/>
      <c r="B37" s="141"/>
      <c r="C37" s="11"/>
      <c r="D37" s="1"/>
      <c r="E37" s="11"/>
      <c r="F37" s="11"/>
      <c r="G37" s="11"/>
      <c r="H37" s="27"/>
    </row>
    <row r="38" spans="1:8" ht="27" customHeight="1">
      <c r="A38" s="157"/>
      <c r="B38" s="141"/>
      <c r="C38" s="11"/>
      <c r="D38" s="1"/>
      <c r="E38" s="11"/>
      <c r="F38" s="11"/>
      <c r="G38" s="11"/>
      <c r="H38" s="27"/>
    </row>
    <row r="39" spans="1:8" ht="27" customHeight="1">
      <c r="A39" s="157"/>
      <c r="B39" s="141"/>
      <c r="C39" s="11"/>
      <c r="D39" s="1"/>
      <c r="E39" s="11"/>
      <c r="F39" s="11"/>
      <c r="G39" s="11"/>
      <c r="H39" s="27"/>
    </row>
    <row r="40" spans="1:8" ht="27" customHeight="1">
      <c r="A40" s="157"/>
      <c r="B40" s="141"/>
      <c r="C40" s="11"/>
      <c r="D40" s="1"/>
      <c r="E40" s="11"/>
      <c r="F40" s="11"/>
      <c r="G40" s="11"/>
      <c r="H40" s="27"/>
    </row>
    <row r="41" spans="1:8" ht="27" customHeight="1">
      <c r="A41" s="157"/>
      <c r="B41" s="141"/>
      <c r="C41" s="11"/>
      <c r="D41" s="1"/>
      <c r="E41" s="11"/>
      <c r="F41" s="11"/>
      <c r="G41" s="11"/>
      <c r="H41" s="27"/>
    </row>
    <row r="42" spans="1:8" ht="27" customHeight="1">
      <c r="A42" s="157"/>
      <c r="B42" s="141"/>
      <c r="C42" s="11"/>
      <c r="D42" s="1"/>
      <c r="E42" s="11"/>
      <c r="F42" s="11"/>
      <c r="G42" s="11"/>
      <c r="H42" s="27"/>
    </row>
    <row r="43" spans="1:8" ht="12.75" customHeight="1">
      <c r="A43" s="137" t="s">
        <v>152</v>
      </c>
      <c r="B43" s="137"/>
      <c r="C43" s="11"/>
      <c r="D43" s="60"/>
      <c r="E43" s="11"/>
      <c r="F43" s="11"/>
      <c r="G43" s="11"/>
      <c r="H43" s="27"/>
    </row>
    <row r="44" spans="1:8" ht="27" customHeight="1">
      <c r="A44" s="157"/>
      <c r="B44" s="141"/>
      <c r="C44" s="11"/>
      <c r="D44" s="1"/>
      <c r="E44" s="11"/>
      <c r="F44" s="11"/>
      <c r="G44" s="11"/>
      <c r="H44" s="27"/>
    </row>
    <row r="45" spans="1:8" ht="27" customHeight="1">
      <c r="A45" s="157"/>
      <c r="B45" s="141"/>
      <c r="C45" s="11"/>
      <c r="D45" s="1"/>
      <c r="E45" s="11"/>
      <c r="F45" s="11"/>
      <c r="G45" s="11"/>
      <c r="H45" s="27"/>
    </row>
    <row r="46" spans="1:8" ht="27" customHeight="1">
      <c r="A46" s="157"/>
      <c r="B46" s="141"/>
      <c r="C46" s="11"/>
      <c r="D46" s="1"/>
      <c r="E46" s="11"/>
      <c r="F46" s="11"/>
      <c r="G46" s="11"/>
      <c r="H46" s="27"/>
    </row>
    <row r="47" spans="1:8" ht="27" customHeight="1">
      <c r="A47" s="157"/>
      <c r="B47" s="141"/>
      <c r="C47" s="11"/>
      <c r="D47" s="1"/>
      <c r="E47" s="11"/>
      <c r="F47" s="11"/>
      <c r="G47" s="11"/>
      <c r="H47" s="27"/>
    </row>
    <row r="48" spans="1:8">
      <c r="A48" s="92"/>
      <c r="B48" s="91" t="s">
        <v>58</v>
      </c>
      <c r="C48" s="11"/>
      <c r="D48" s="93">
        <f>SUM(D22:D27,D30:D47)</f>
        <v>0</v>
      </c>
      <c r="E48" s="11"/>
      <c r="F48" s="11"/>
      <c r="G48" s="11"/>
      <c r="H48" s="27"/>
    </row>
    <row r="49" spans="1:9" ht="41.25" customHeight="1" thickBot="1">
      <c r="A49" s="162" t="s">
        <v>29</v>
      </c>
      <c r="B49" s="163"/>
      <c r="C49" s="11"/>
      <c r="D49" s="90" t="e">
        <f>SUM(D18,D48)</f>
        <v>#N/A</v>
      </c>
      <c r="E49" s="11"/>
      <c r="F49" s="11"/>
      <c r="G49" s="11"/>
      <c r="H49" s="26"/>
    </row>
    <row r="50" spans="1:9" ht="8.25" customHeight="1" thickTop="1">
      <c r="A50" s="10"/>
      <c r="B50" s="11"/>
      <c r="C50" s="11"/>
      <c r="D50" s="11"/>
      <c r="E50" s="11"/>
      <c r="F50" s="11"/>
      <c r="G50" s="11"/>
      <c r="H50" s="94"/>
    </row>
    <row r="51" spans="1:9" hidden="1">
      <c r="A51" s="11"/>
      <c r="B51" s="11"/>
      <c r="C51" s="11"/>
      <c r="D51" s="11"/>
      <c r="E51" s="11"/>
      <c r="F51" s="11"/>
      <c r="G51" s="11"/>
      <c r="H51" s="26"/>
    </row>
    <row r="52" spans="1:9" ht="84" customHeight="1">
      <c r="A52" s="164" t="s">
        <v>60</v>
      </c>
      <c r="B52" s="165"/>
      <c r="C52" s="165"/>
      <c r="D52" s="165"/>
      <c r="E52" s="165"/>
      <c r="F52" s="165"/>
      <c r="G52" s="89"/>
      <c r="H52" s="98" t="s">
        <v>48</v>
      </c>
    </row>
    <row r="53" spans="1:9">
      <c r="A53" s="11"/>
      <c r="B53" s="11"/>
      <c r="C53" s="11"/>
      <c r="D53" s="11"/>
      <c r="E53" s="11"/>
      <c r="F53" s="11"/>
      <c r="G53" s="11"/>
    </row>
    <row r="54" spans="1:9">
      <c r="A54" s="11" t="s">
        <v>64</v>
      </c>
      <c r="B54" s="11"/>
      <c r="C54" s="11"/>
      <c r="D54" s="11"/>
      <c r="E54" s="11"/>
      <c r="F54" s="11"/>
      <c r="G54" s="11"/>
    </row>
    <row r="55" spans="1:9" ht="66.75" customHeight="1">
      <c r="A55" s="159" t="str">
        <f>IF(H52="no","Answer Required","N/A")</f>
        <v>N/A</v>
      </c>
      <c r="B55" s="160"/>
      <c r="C55" s="160"/>
      <c r="D55" s="160"/>
      <c r="E55" s="160"/>
      <c r="F55" s="161"/>
      <c r="G55"/>
      <c r="I55"/>
    </row>
    <row r="56" spans="1:9" ht="10.5" customHeight="1">
      <c r="A56" s="25"/>
      <c r="B56" s="68"/>
      <c r="C56" s="68"/>
      <c r="D56" s="68"/>
      <c r="E56" s="68"/>
      <c r="F56" s="68"/>
      <c r="G56" s="68"/>
      <c r="I56" s="68"/>
    </row>
    <row r="57" spans="1:9" ht="98.25" customHeight="1">
      <c r="A57" s="158" t="s">
        <v>154</v>
      </c>
      <c r="B57" s="156"/>
      <c r="C57" s="156"/>
      <c r="D57" s="156"/>
      <c r="E57" s="156"/>
      <c r="F57" s="156"/>
      <c r="G57"/>
      <c r="I57"/>
    </row>
    <row r="58" spans="1:9" ht="4.5" customHeight="1"/>
    <row r="59" spans="1:9" hidden="1">
      <c r="D59" s="62" t="s">
        <v>20</v>
      </c>
      <c r="E59" s="63"/>
      <c r="F59" s="64"/>
    </row>
    <row r="60" spans="1:9" hidden="1">
      <c r="D60" s="96" t="s">
        <v>68</v>
      </c>
      <c r="F60" t="s">
        <v>14</v>
      </c>
      <c r="H60" s="91" t="s">
        <v>14</v>
      </c>
    </row>
    <row r="61" spans="1:9" hidden="1">
      <c r="D61" s="96" t="s">
        <v>70</v>
      </c>
      <c r="F61" t="s">
        <v>15</v>
      </c>
      <c r="H61" s="91" t="s">
        <v>15</v>
      </c>
    </row>
    <row r="62" spans="1:9" hidden="1">
      <c r="D62" s="96" t="s">
        <v>73</v>
      </c>
      <c r="F62"/>
      <c r="H62" s="91" t="s">
        <v>59</v>
      </c>
    </row>
    <row r="63" spans="1:9" hidden="1">
      <c r="D63" s="96" t="s">
        <v>75</v>
      </c>
      <c r="F63"/>
    </row>
    <row r="64" spans="1:9" hidden="1">
      <c r="D64" s="96" t="s">
        <v>78</v>
      </c>
      <c r="F64"/>
    </row>
    <row r="65" spans="4:6" hidden="1">
      <c r="D65" s="96" t="s">
        <v>79</v>
      </c>
      <c r="F65"/>
    </row>
    <row r="66" spans="4:6" hidden="1">
      <c r="D66" s="96" t="s">
        <v>81</v>
      </c>
      <c r="F66"/>
    </row>
    <row r="67" spans="4:6" hidden="1">
      <c r="D67" s="96" t="s">
        <v>82</v>
      </c>
      <c r="F67"/>
    </row>
    <row r="68" spans="4:6" hidden="1">
      <c r="D68" s="96" t="s">
        <v>84</v>
      </c>
      <c r="E68" s="20"/>
      <c r="F68"/>
    </row>
    <row r="69" spans="4:6" hidden="1">
      <c r="D69" s="96" t="s">
        <v>86</v>
      </c>
      <c r="E69" s="20"/>
      <c r="F69"/>
    </row>
    <row r="70" spans="4:6" hidden="1">
      <c r="D70" s="96" t="s">
        <v>88</v>
      </c>
      <c r="E70" s="20"/>
      <c r="F70"/>
    </row>
    <row r="71" spans="4:6" hidden="1">
      <c r="D71" s="96" t="s">
        <v>90</v>
      </c>
      <c r="E71" s="20"/>
      <c r="F71"/>
    </row>
    <row r="72" spans="4:6" hidden="1">
      <c r="D72" s="96" t="s">
        <v>92</v>
      </c>
      <c r="E72" s="20"/>
      <c r="F72"/>
    </row>
    <row r="73" spans="4:6" hidden="1">
      <c r="D73" s="96" t="s">
        <v>94</v>
      </c>
      <c r="E73" s="20"/>
      <c r="F73"/>
    </row>
    <row r="74" spans="4:6" hidden="1">
      <c r="D74" s="96" t="s">
        <v>96</v>
      </c>
      <c r="F74"/>
    </row>
    <row r="75" spans="4:6" hidden="1">
      <c r="D75" s="96" t="s">
        <v>98</v>
      </c>
      <c r="F75"/>
    </row>
    <row r="76" spans="4:6" hidden="1">
      <c r="D76" s="96" t="s">
        <v>100</v>
      </c>
      <c r="F76"/>
    </row>
    <row r="77" spans="4:6" hidden="1">
      <c r="D77" s="96" t="s">
        <v>102</v>
      </c>
      <c r="F77"/>
    </row>
    <row r="78" spans="4:6" hidden="1">
      <c r="D78" s="96" t="s">
        <v>104</v>
      </c>
      <c r="F78"/>
    </row>
    <row r="79" spans="4:6" hidden="1">
      <c r="D79" s="96" t="s">
        <v>106</v>
      </c>
      <c r="F79"/>
    </row>
    <row r="80" spans="4:6" hidden="1">
      <c r="D80" s="96" t="s">
        <v>107</v>
      </c>
      <c r="F80"/>
    </row>
    <row r="81" spans="4:6" hidden="1">
      <c r="D81" s="96" t="s">
        <v>109</v>
      </c>
      <c r="F81"/>
    </row>
    <row r="82" spans="4:6" hidden="1">
      <c r="D82" s="96" t="s">
        <v>112</v>
      </c>
    </row>
    <row r="83" spans="4:6" hidden="1">
      <c r="D83" s="96" t="s">
        <v>114</v>
      </c>
    </row>
    <row r="84" spans="4:6" hidden="1">
      <c r="D84" s="96" t="s">
        <v>116</v>
      </c>
    </row>
    <row r="85" spans="4:6" hidden="1">
      <c r="D85" s="96" t="s">
        <v>118</v>
      </c>
    </row>
  </sheetData>
  <sheetProtection algorithmName="SHA-512" hashValue="p6fF5qU6GvFQLYJOhNDA0a0Wof0FQPngxHRiUMDSiX/C9qmWMwi+yJYTIBHWC60EU4/SQ6VhD4SkmFnBIf+bLw==" saltValue="eBjhIjN3C4e0FRuF8z6TIw==" spinCount="100000" sheet="1" objects="1" scenarios="1"/>
  <mergeCells count="34">
    <mergeCell ref="A57:F57"/>
    <mergeCell ref="A55:F55"/>
    <mergeCell ref="A44:B44"/>
    <mergeCell ref="A45:B45"/>
    <mergeCell ref="A46:B46"/>
    <mergeCell ref="A49:B49"/>
    <mergeCell ref="A47:B47"/>
    <mergeCell ref="A52:F52"/>
    <mergeCell ref="A41:B41"/>
    <mergeCell ref="A42:B42"/>
    <mergeCell ref="A30:B30"/>
    <mergeCell ref="A31:B31"/>
    <mergeCell ref="A32:B32"/>
    <mergeCell ref="A33:B33"/>
    <mergeCell ref="A36:B36"/>
    <mergeCell ref="A37:B37"/>
    <mergeCell ref="A38:B38"/>
    <mergeCell ref="A28:B28"/>
    <mergeCell ref="A23:B23"/>
    <mergeCell ref="A39:B39"/>
    <mergeCell ref="A40:B40"/>
    <mergeCell ref="A34:B34"/>
    <mergeCell ref="A35:B35"/>
    <mergeCell ref="A27:B27"/>
    <mergeCell ref="B1:F1"/>
    <mergeCell ref="B6:F6"/>
    <mergeCell ref="B2:F2"/>
    <mergeCell ref="B3:F3"/>
    <mergeCell ref="B4:F4"/>
    <mergeCell ref="B5:F5"/>
    <mergeCell ref="A22:B22"/>
    <mergeCell ref="A24:B24"/>
    <mergeCell ref="A26:B26"/>
    <mergeCell ref="A25:B25"/>
  </mergeCells>
  <phoneticPr fontId="18" type="noConversion"/>
  <conditionalFormatting sqref="A55:F55">
    <cfRule type="containsText" dxfId="7" priority="1" operator="containsText" text="Answer Required">
      <formula>NOT(ISERROR(SEARCH("Answer Required",A55)))</formula>
    </cfRule>
  </conditionalFormatting>
  <conditionalFormatting sqref="H52">
    <cfRule type="containsText" dxfId="6" priority="2" operator="containsText" text="Answer Required">
      <formula>NOT(ISERROR(SEARCH("Answer Required",H52)))</formula>
    </cfRule>
  </conditionalFormatting>
  <dataValidations disablePrompts="1" count="8">
    <dataValidation type="whole" allowBlank="1" showInputMessage="1" showErrorMessage="1" errorTitle="Whole Number" error="Only enter whole numbers._x000a_" sqref="D29" xr:uid="{00000000-0002-0000-0000-000000000000}">
      <formula1>-1000000000000000</formula1>
      <formula2>10000000000000000</formula2>
    </dataValidation>
    <dataValidation allowBlank="1" showInputMessage="1" showErrorMessage="1" promptTitle="Enter whole number." sqref="D49" xr:uid="{00000000-0002-0000-0000-000001000000}"/>
    <dataValidation type="list" allowBlank="1" showErrorMessage="1" error="Enter yes, no, or n/a._x000a_" sqref="H52" xr:uid="{00000000-0002-0000-0000-000002000000}">
      <formula1>$H$60:$H$62</formula1>
    </dataValidation>
    <dataValidation type="whole" allowBlank="1" showErrorMessage="1" error="Enter whole number." sqref="D21" xr:uid="{00000000-0002-0000-0000-000003000000}">
      <formula1>-1E+21</formula1>
      <formula2>1E+22</formula2>
    </dataValidation>
    <dataValidation allowBlank="1" showErrorMessage="1" sqref="B18" xr:uid="{00000000-0002-0000-0000-000004000000}"/>
    <dataValidation type="whole" allowBlank="1" showInputMessage="1" showErrorMessage="1" error="Enter whole number." sqref="D30:D47 D22:D28" xr:uid="{00000000-0002-0000-0000-000005000000}">
      <formula1>-1000000000000</formula1>
      <formula2>1000000000000</formula2>
    </dataValidation>
    <dataValidation allowBlank="1" showErrorMessage="1" error="_x000a_" sqref="I53" xr:uid="{00000000-0002-0000-0000-000006000000}"/>
    <dataValidation type="list" allowBlank="1" showInputMessage="1" showErrorMessage="1" error="Use the drop-down list to select the applicable Institution Number-Institution Acronym for this submission and the Institution Name will automatically populate." sqref="B1:F1" xr:uid="{00000000-0002-0000-0000-000007000000}">
      <formula1>$D$60:$D$85</formula1>
    </dataValidation>
  </dataValidations>
  <pageMargins left="0.63" right="0.17" top="0.9" bottom="0.73" header="0.28000000000000003" footer="0.26"/>
  <pageSetup scale="63" orientation="portrait" cellComments="asDisplayed" r:id="rId1"/>
  <headerFooter alignWithMargins="0">
    <oddHeader>&amp;C&amp;"Arial,Bold"&amp;11Attachment HE-3
Beginning Net Position Reconciliation 
&amp;A</oddHeader>
    <oddFooter>&amp;L&amp;F \ &amp;A&amp;RPage &amp;P</oddFooter>
  </headerFooter>
  <rowBreaks count="1" manualBreakCount="1">
    <brk id="57" max="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1"/>
  <sheetViews>
    <sheetView showGridLines="0" zoomScale="90" zoomScaleNormal="90" zoomScaleSheetLayoutView="75" workbookViewId="0"/>
  </sheetViews>
  <sheetFormatPr defaultColWidth="8.85546875" defaultRowHeight="12.75"/>
  <cols>
    <col min="1" max="1" width="45.42578125" style="29" customWidth="1"/>
    <col min="2" max="2" width="15.85546875" style="29" customWidth="1"/>
    <col min="3" max="3" width="1.7109375" style="29" customWidth="1"/>
    <col min="4" max="4" width="15.85546875" style="29" customWidth="1"/>
    <col min="5" max="5" width="1.7109375" style="29" customWidth="1"/>
    <col min="6" max="6" width="15.85546875" style="29" customWidth="1"/>
    <col min="7" max="7" width="3" style="29" customWidth="1"/>
    <col min="8" max="8" width="3.28515625" style="55" customWidth="1"/>
    <col min="9" max="9" width="18.140625" style="37" customWidth="1"/>
    <col min="10" max="16384" width="8.85546875" style="29"/>
  </cols>
  <sheetData>
    <row r="1" spans="1:10">
      <c r="A1" s="2" t="s">
        <v>121</v>
      </c>
      <c r="B1" s="166" t="str">
        <f>IF('TAB 1, HEI'!B1:F1="","",'TAB 1, HEI'!B1:F1)</f>
        <v/>
      </c>
      <c r="C1" s="167"/>
      <c r="D1" s="167"/>
      <c r="E1" s="167"/>
      <c r="F1" s="167"/>
    </row>
    <row r="2" spans="1:10" s="32" customFormat="1" ht="27.75" customHeight="1">
      <c r="A2" s="2" t="s">
        <v>0</v>
      </c>
      <c r="B2" s="166" t="str">
        <f>IF('TAB 1, HEI'!B2:F2="","",'TAB 1, HEI'!B2:F2)</f>
        <v/>
      </c>
      <c r="C2" s="167"/>
      <c r="D2" s="167"/>
      <c r="E2" s="167"/>
      <c r="F2" s="167"/>
      <c r="G2" s="29"/>
      <c r="H2" s="30"/>
      <c r="I2" s="31"/>
    </row>
    <row r="3" spans="1:10" s="32" customFormat="1">
      <c r="A3" s="2" t="s">
        <v>1</v>
      </c>
      <c r="B3" s="178" t="str">
        <f>IF('TAB 1, HEI'!B3:F3="","",'TAB 1, HEI'!B3:F3)</f>
        <v/>
      </c>
      <c r="C3" s="171"/>
      <c r="D3" s="171"/>
      <c r="E3" s="171"/>
      <c r="F3" s="171"/>
      <c r="G3" s="29"/>
      <c r="H3" s="30"/>
      <c r="I3" s="31"/>
    </row>
    <row r="4" spans="1:10" s="32" customFormat="1">
      <c r="A4" s="2" t="s">
        <v>2</v>
      </c>
      <c r="B4" s="179" t="str">
        <f>IF('TAB 1, HEI'!B4:F4="","",'TAB 1, HEI'!B4:F4)</f>
        <v/>
      </c>
      <c r="C4" s="180"/>
      <c r="D4" s="180"/>
      <c r="E4" s="180"/>
      <c r="F4" s="180"/>
      <c r="G4" s="29"/>
      <c r="H4" s="30"/>
      <c r="I4" s="33"/>
    </row>
    <row r="5" spans="1:10" s="32" customFormat="1">
      <c r="A5" s="5" t="s">
        <v>3</v>
      </c>
      <c r="B5" s="149" t="str">
        <f>IF('TAB 1, HEI'!B5:F5="","",'TAB 1, HEI'!B5:F5)</f>
        <v/>
      </c>
      <c r="C5" s="150"/>
      <c r="D5" s="150"/>
      <c r="E5" s="150"/>
      <c r="F5" s="151"/>
      <c r="G5" s="29"/>
      <c r="H5" s="30"/>
      <c r="I5" s="33"/>
    </row>
    <row r="6" spans="1:10" s="32" customFormat="1">
      <c r="A6" s="6" t="s">
        <v>4</v>
      </c>
      <c r="B6" s="176" t="str">
        <f>IF('TAB 1, HEI'!B6:F6="","",'TAB 1, HEI'!B6:F6)</f>
        <v/>
      </c>
      <c r="C6" s="177"/>
      <c r="D6" s="177"/>
      <c r="E6" s="177"/>
      <c r="F6" s="177"/>
      <c r="G6" s="29"/>
      <c r="H6" s="30"/>
      <c r="I6" s="33"/>
    </row>
    <row r="7" spans="1:10" s="32" customFormat="1">
      <c r="A7" s="7" t="s">
        <v>33</v>
      </c>
      <c r="D7" s="4"/>
      <c r="E7" s="34"/>
      <c r="F7" s="34"/>
      <c r="G7" s="9"/>
      <c r="H7" s="30"/>
      <c r="I7" s="35"/>
    </row>
    <row r="8" spans="1:10">
      <c r="A8" s="36" t="str">
        <f>'TAB 1, HEI'!A8</f>
        <v>For the Year Ended June 30, 2024</v>
      </c>
      <c r="H8" s="30"/>
    </row>
    <row r="9" spans="1:10">
      <c r="A9" s="38"/>
      <c r="H9" s="30"/>
    </row>
    <row r="10" spans="1:10" s="41" customFormat="1">
      <c r="A10" s="181" t="s">
        <v>25</v>
      </c>
      <c r="B10" s="182"/>
      <c r="C10" s="182"/>
      <c r="D10" s="182"/>
      <c r="E10" s="182"/>
      <c r="F10" s="182"/>
      <c r="G10" s="39"/>
      <c r="H10" s="39"/>
      <c r="I10" s="40"/>
    </row>
    <row r="11" spans="1:10" s="41" customFormat="1" ht="24" customHeight="1">
      <c r="A11" s="181" t="s">
        <v>131</v>
      </c>
      <c r="B11" s="182"/>
      <c r="C11" s="182"/>
      <c r="D11" s="182"/>
      <c r="E11" s="182"/>
      <c r="F11" s="182"/>
      <c r="I11" s="42"/>
    </row>
    <row r="12" spans="1:10" s="43" customFormat="1">
      <c r="A12" s="34"/>
      <c r="E12" s="44"/>
      <c r="F12" s="44"/>
      <c r="G12" s="19"/>
      <c r="H12" s="30"/>
      <c r="I12" s="45"/>
      <c r="J12" s="46"/>
    </row>
    <row r="13" spans="1:10" s="43" customFormat="1">
      <c r="A13" s="34"/>
      <c r="E13" s="44"/>
      <c r="F13" s="44"/>
      <c r="G13" s="19"/>
      <c r="H13" s="30"/>
      <c r="I13" s="47"/>
      <c r="J13" s="46"/>
    </row>
    <row r="14" spans="1:10" s="43" customFormat="1">
      <c r="A14" s="48"/>
      <c r="B14" s="49"/>
      <c r="C14" s="49"/>
      <c r="D14" s="49"/>
      <c r="E14" s="50"/>
      <c r="F14" s="50"/>
      <c r="G14" s="19"/>
      <c r="H14" s="30"/>
      <c r="I14" s="45"/>
      <c r="J14" s="46"/>
    </row>
    <row r="15" spans="1:10">
      <c r="A15" s="10"/>
      <c r="B15" s="11"/>
      <c r="C15" s="11"/>
      <c r="D15" s="11"/>
      <c r="E15" s="11"/>
      <c r="F15" s="11"/>
      <c r="G15" s="11"/>
      <c r="H15" s="30"/>
    </row>
    <row r="16" spans="1:10" ht="25.5">
      <c r="A16" s="51" t="s">
        <v>32</v>
      </c>
      <c r="B16" s="13" t="s">
        <v>7</v>
      </c>
      <c r="C16" s="11"/>
      <c r="D16" s="13" t="s">
        <v>16</v>
      </c>
      <c r="E16" s="11"/>
      <c r="F16" s="11"/>
      <c r="G16" s="11"/>
      <c r="H16" s="30"/>
    </row>
    <row r="17" spans="1:8" ht="54" customHeight="1">
      <c r="A17" s="58" t="s">
        <v>37</v>
      </c>
      <c r="B17" s="97" t="str">
        <f>B1</f>
        <v/>
      </c>
      <c r="C17" s="11"/>
      <c r="D17" s="15" t="e">
        <f>VLOOKUP(B17,'PY Ending Net Position-found.'!A5:B25,2,FALSE)</f>
        <v>#N/A</v>
      </c>
      <c r="E17" s="11"/>
      <c r="F17" s="11"/>
      <c r="G17" s="11"/>
      <c r="H17" s="30"/>
    </row>
    <row r="18" spans="1:8">
      <c r="A18" s="52"/>
      <c r="B18" s="11"/>
      <c r="C18" s="11"/>
      <c r="D18" s="16"/>
      <c r="E18" s="11"/>
      <c r="F18" s="11"/>
      <c r="G18" s="11"/>
      <c r="H18" s="30"/>
    </row>
    <row r="19" spans="1:8">
      <c r="A19" s="29" t="s">
        <v>5</v>
      </c>
      <c r="B19" s="11"/>
      <c r="C19" s="11"/>
      <c r="D19" s="16"/>
      <c r="E19" s="11"/>
      <c r="F19" s="11"/>
      <c r="G19" s="11"/>
      <c r="H19" s="30"/>
    </row>
    <row r="20" spans="1:8">
      <c r="A20" s="136" t="s">
        <v>150</v>
      </c>
      <c r="B20" s="11"/>
      <c r="C20" s="11"/>
      <c r="D20" s="60"/>
      <c r="E20" s="11"/>
      <c r="F20" s="11"/>
      <c r="G20" s="11"/>
      <c r="H20" s="30"/>
    </row>
    <row r="21" spans="1:8" ht="27" customHeight="1">
      <c r="A21" s="157"/>
      <c r="B21" s="141"/>
      <c r="C21" s="11"/>
      <c r="D21" s="1"/>
      <c r="E21" s="11"/>
      <c r="F21" s="11"/>
      <c r="G21" s="11"/>
      <c r="H21" s="30"/>
    </row>
    <row r="22" spans="1:8" ht="27" customHeight="1">
      <c r="A22" s="157"/>
      <c r="B22" s="141"/>
      <c r="C22" s="11"/>
      <c r="D22" s="1"/>
      <c r="E22" s="11"/>
      <c r="F22" s="11"/>
      <c r="G22" s="11"/>
      <c r="H22" s="30"/>
    </row>
    <row r="23" spans="1:8" ht="27" customHeight="1">
      <c r="A23" s="157"/>
      <c r="B23" s="141"/>
      <c r="C23" s="11"/>
      <c r="D23" s="1"/>
      <c r="E23" s="11"/>
      <c r="F23" s="11"/>
      <c r="G23" s="11"/>
      <c r="H23" s="30"/>
    </row>
    <row r="24" spans="1:8" ht="27" customHeight="1">
      <c r="A24" s="157"/>
      <c r="B24" s="141"/>
      <c r="C24" s="11"/>
      <c r="D24" s="1"/>
      <c r="E24" s="11"/>
      <c r="F24" s="11"/>
      <c r="G24" s="11"/>
      <c r="H24" s="30"/>
    </row>
    <row r="25" spans="1:8" ht="27" customHeight="1">
      <c r="A25" s="157"/>
      <c r="B25" s="141"/>
      <c r="C25" s="11"/>
      <c r="D25" s="1"/>
      <c r="E25" s="11"/>
      <c r="F25" s="11"/>
      <c r="G25" s="11"/>
      <c r="H25" s="30"/>
    </row>
    <row r="26" spans="1:8" ht="27" customHeight="1">
      <c r="A26" s="157"/>
      <c r="B26" s="141"/>
      <c r="C26" s="11"/>
      <c r="D26" s="61"/>
      <c r="E26" s="11"/>
      <c r="F26" s="11"/>
      <c r="G26" s="11"/>
      <c r="H26" s="30"/>
    </row>
    <row r="27" spans="1:8" ht="27" customHeight="1">
      <c r="A27" s="157"/>
      <c r="B27" s="141"/>
      <c r="C27" s="11"/>
      <c r="D27" s="1"/>
      <c r="E27" s="11"/>
      <c r="F27" s="11"/>
      <c r="G27" s="11"/>
      <c r="H27" s="30"/>
    </row>
    <row r="28" spans="1:8">
      <c r="A28" s="30" t="s">
        <v>155</v>
      </c>
      <c r="B28" s="11"/>
      <c r="C28" s="11"/>
      <c r="D28" s="15"/>
      <c r="E28" s="11"/>
      <c r="F28" s="11"/>
      <c r="G28" s="11"/>
      <c r="H28" s="27"/>
    </row>
    <row r="29" spans="1:8" ht="27" customHeight="1">
      <c r="A29" s="171"/>
      <c r="B29" s="171"/>
      <c r="C29" s="11"/>
      <c r="D29" s="1"/>
      <c r="E29" s="11"/>
      <c r="F29" s="11"/>
      <c r="G29" s="11"/>
      <c r="H29" s="27"/>
    </row>
    <row r="30" spans="1:8" ht="27" customHeight="1">
      <c r="A30" s="171"/>
      <c r="B30" s="171"/>
      <c r="C30" s="11"/>
      <c r="D30" s="1"/>
      <c r="E30" s="11"/>
      <c r="F30" s="11"/>
      <c r="G30" s="11"/>
      <c r="H30" s="27"/>
    </row>
    <row r="31" spans="1:8" ht="27" customHeight="1">
      <c r="A31" s="171"/>
      <c r="B31" s="171"/>
      <c r="C31" s="11"/>
      <c r="D31" s="1"/>
      <c r="E31" s="11"/>
      <c r="F31" s="11"/>
      <c r="G31" s="11"/>
      <c r="H31" s="27"/>
    </row>
    <row r="32" spans="1:8" ht="27" customHeight="1">
      <c r="A32" s="171"/>
      <c r="B32" s="171"/>
      <c r="C32" s="11"/>
      <c r="D32" s="1"/>
      <c r="E32" s="11"/>
      <c r="F32" s="11"/>
      <c r="G32" s="11"/>
      <c r="H32" s="27"/>
    </row>
    <row r="33" spans="1:8" ht="27" customHeight="1">
      <c r="A33" s="171"/>
      <c r="B33" s="171"/>
      <c r="C33" s="11"/>
      <c r="D33" s="1"/>
      <c r="E33" s="11"/>
      <c r="F33" s="11"/>
      <c r="G33" s="11"/>
      <c r="H33" s="27"/>
    </row>
    <row r="34" spans="1:8" ht="27" customHeight="1">
      <c r="A34" s="171"/>
      <c r="B34" s="171"/>
      <c r="C34" s="11"/>
      <c r="D34" s="1"/>
      <c r="E34" s="11"/>
      <c r="F34" s="11"/>
      <c r="G34" s="11"/>
      <c r="H34" s="27"/>
    </row>
    <row r="35" spans="1:8" ht="27" customHeight="1">
      <c r="A35" s="171"/>
      <c r="B35" s="171"/>
      <c r="C35" s="11"/>
      <c r="D35" s="1"/>
      <c r="E35" s="11"/>
      <c r="F35" s="11"/>
      <c r="G35" s="11"/>
      <c r="H35" s="27"/>
    </row>
    <row r="36" spans="1:8" ht="27" customHeight="1">
      <c r="A36" s="171"/>
      <c r="B36" s="171"/>
      <c r="C36" s="11"/>
      <c r="D36" s="1"/>
      <c r="E36" s="11"/>
      <c r="F36" s="11"/>
      <c r="G36" s="11"/>
      <c r="H36" s="27"/>
    </row>
    <row r="37" spans="1:8" ht="27" customHeight="1">
      <c r="A37" s="171"/>
      <c r="B37" s="171"/>
      <c r="C37" s="11"/>
      <c r="D37" s="1"/>
      <c r="E37" s="11"/>
      <c r="F37" s="11"/>
      <c r="G37" s="11"/>
      <c r="H37" s="27"/>
    </row>
    <row r="38" spans="1:8" ht="27" customHeight="1">
      <c r="A38" s="171"/>
      <c r="B38" s="171"/>
      <c r="C38" s="11"/>
      <c r="D38" s="1"/>
      <c r="E38" s="11"/>
      <c r="F38" s="11"/>
      <c r="G38" s="11"/>
      <c r="H38" s="27"/>
    </row>
    <row r="39" spans="1:8" ht="27" customHeight="1">
      <c r="A39" s="171"/>
      <c r="B39" s="171"/>
      <c r="C39" s="11"/>
      <c r="D39" s="1"/>
      <c r="E39" s="11"/>
      <c r="F39" s="11"/>
      <c r="G39" s="11"/>
      <c r="H39" s="27"/>
    </row>
    <row r="40" spans="1:8" ht="27" customHeight="1">
      <c r="A40" s="171"/>
      <c r="B40" s="171"/>
      <c r="C40" s="11"/>
      <c r="D40" s="1"/>
      <c r="E40" s="11"/>
      <c r="F40" s="11"/>
      <c r="G40" s="11"/>
      <c r="H40" s="27"/>
    </row>
    <row r="41" spans="1:8" ht="27" customHeight="1">
      <c r="A41" s="171"/>
      <c r="B41" s="171"/>
      <c r="C41" s="11"/>
      <c r="D41" s="1"/>
      <c r="E41" s="11"/>
      <c r="F41" s="11"/>
      <c r="G41" s="11"/>
      <c r="H41" s="27"/>
    </row>
    <row r="42" spans="1:8" ht="27" customHeight="1">
      <c r="A42" s="170" t="s">
        <v>152</v>
      </c>
      <c r="B42" s="170"/>
      <c r="C42" s="11"/>
      <c r="D42" s="60"/>
      <c r="E42" s="11"/>
      <c r="F42" s="11"/>
      <c r="G42" s="11"/>
      <c r="H42" s="27"/>
    </row>
    <row r="43" spans="1:8" ht="24.75" customHeight="1">
      <c r="A43" s="171"/>
      <c r="B43" s="171"/>
      <c r="C43" s="11"/>
      <c r="D43" s="1"/>
      <c r="E43" s="11"/>
      <c r="F43" s="11"/>
      <c r="G43" s="11"/>
      <c r="H43" s="27"/>
    </row>
    <row r="44" spans="1:8" ht="24.75" customHeight="1">
      <c r="A44" s="171"/>
      <c r="B44" s="171"/>
      <c r="C44" s="11"/>
      <c r="D44" s="1"/>
      <c r="E44" s="11"/>
      <c r="F44" s="11"/>
      <c r="G44" s="11"/>
      <c r="H44" s="27"/>
    </row>
    <row r="45" spans="1:8" ht="24.75" customHeight="1">
      <c r="A45" s="171"/>
      <c r="B45" s="171"/>
      <c r="C45" s="11"/>
      <c r="D45" s="1"/>
      <c r="E45" s="11"/>
      <c r="F45" s="11"/>
      <c r="G45" s="11"/>
      <c r="H45" s="27"/>
    </row>
    <row r="46" spans="1:8" ht="24.75" customHeight="1">
      <c r="A46" s="171"/>
      <c r="B46" s="171"/>
      <c r="C46" s="11"/>
      <c r="D46" s="1"/>
      <c r="E46" s="11"/>
      <c r="F46" s="11"/>
      <c r="G46" s="11"/>
      <c r="H46" s="53"/>
    </row>
    <row r="47" spans="1:8">
      <c r="A47" s="10"/>
      <c r="B47" s="27" t="s">
        <v>58</v>
      </c>
      <c r="C47" s="11"/>
      <c r="D47" s="95">
        <f>SUM(D21:D27,D29:D46)</f>
        <v>0</v>
      </c>
      <c r="E47" s="11"/>
      <c r="F47" s="11"/>
      <c r="G47" s="11"/>
      <c r="H47" s="53"/>
    </row>
    <row r="48" spans="1:8" ht="47.25" customHeight="1" thickBot="1">
      <c r="A48" s="170" t="s">
        <v>62</v>
      </c>
      <c r="B48" s="172"/>
      <c r="C48" s="11"/>
      <c r="D48" s="90" t="e">
        <f>SUM(D17,D47)</f>
        <v>#N/A</v>
      </c>
      <c r="E48" s="11"/>
      <c r="F48" s="11"/>
      <c r="G48" s="11"/>
      <c r="H48" s="54"/>
    </row>
    <row r="49" spans="1:9" ht="9" customHeight="1" thickTop="1">
      <c r="A49" s="10"/>
      <c r="B49" s="11"/>
      <c r="C49" s="11"/>
      <c r="D49" s="11"/>
      <c r="E49" s="11"/>
      <c r="F49" s="11"/>
      <c r="G49" s="11"/>
      <c r="H49" s="53"/>
    </row>
    <row r="50" spans="1:9" ht="9" customHeight="1">
      <c r="A50" s="10"/>
      <c r="B50" s="11"/>
      <c r="C50" s="11"/>
      <c r="D50" s="11"/>
      <c r="E50" s="11"/>
      <c r="F50" s="11"/>
      <c r="G50" s="11"/>
    </row>
    <row r="51" spans="1:9" ht="96" customHeight="1">
      <c r="A51" s="173" t="s">
        <v>61</v>
      </c>
      <c r="B51" s="174"/>
      <c r="C51" s="174"/>
      <c r="D51" s="174"/>
      <c r="E51" s="174"/>
      <c r="F51" s="174"/>
      <c r="G51" s="174"/>
      <c r="H51" s="175"/>
      <c r="I51" s="99" t="s">
        <v>48</v>
      </c>
    </row>
    <row r="52" spans="1:9" ht="69.75" customHeight="1">
      <c r="A52" s="173" t="s">
        <v>57</v>
      </c>
      <c r="B52" s="174"/>
      <c r="C52" s="174"/>
      <c r="D52" s="174"/>
      <c r="E52" s="174"/>
      <c r="F52" s="174"/>
      <c r="G52" s="174"/>
      <c r="H52" s="175"/>
      <c r="I52" s="99" t="s">
        <v>48</v>
      </c>
    </row>
    <row r="53" spans="1:9" ht="21.75" customHeight="1">
      <c r="A53" s="69"/>
      <c r="B53" s="69"/>
      <c r="C53" s="69"/>
      <c r="D53" s="69"/>
      <c r="E53" s="69"/>
      <c r="F53" s="69"/>
      <c r="G53" s="69"/>
      <c r="H53" s="27" t="s">
        <v>42</v>
      </c>
      <c r="I53" s="70" t="e">
        <f>VLOOKUP(B17,'PY Ending Net Position-found.'!A4:C25,3,FALSE)</f>
        <v>#N/A</v>
      </c>
    </row>
    <row r="54" spans="1:9" ht="27.75" customHeight="1">
      <c r="A54" s="11" t="s">
        <v>63</v>
      </c>
      <c r="B54" s="11"/>
      <c r="C54" s="11"/>
      <c r="D54" s="11"/>
      <c r="E54" s="11"/>
      <c r="F54" s="11"/>
      <c r="G54" s="11"/>
      <c r="I54" s="56"/>
    </row>
    <row r="55" spans="1:9" ht="66.75" customHeight="1">
      <c r="A55" s="159" t="str">
        <f>IF(OR(I51="no",I52="no"),"Answer Required","N/A")</f>
        <v>N/A</v>
      </c>
      <c r="B55" s="168"/>
      <c r="C55" s="168"/>
      <c r="D55" s="168"/>
      <c r="E55" s="168"/>
      <c r="F55" s="169"/>
      <c r="G55" s="30"/>
      <c r="I55" s="57"/>
    </row>
    <row r="56" spans="1:9" ht="11.25" customHeight="1">
      <c r="A56" s="25"/>
      <c r="B56" s="58"/>
      <c r="C56" s="58"/>
      <c r="D56" s="58"/>
      <c r="E56" s="58"/>
      <c r="F56" s="58"/>
      <c r="G56" s="58"/>
      <c r="I56" s="59"/>
    </row>
    <row r="57" spans="1:9" ht="54.75" customHeight="1">
      <c r="A57" s="183" t="s">
        <v>36</v>
      </c>
      <c r="B57" s="183"/>
      <c r="C57" s="183"/>
      <c r="D57" s="183"/>
      <c r="E57" s="183"/>
      <c r="F57" s="183"/>
      <c r="G57" s="183"/>
      <c r="H57" s="183"/>
      <c r="I57" s="183"/>
    </row>
    <row r="59" spans="1:9" ht="15" hidden="1" customHeight="1">
      <c r="D59" s="62" t="s">
        <v>20</v>
      </c>
      <c r="E59" s="63"/>
      <c r="F59" s="64"/>
    </row>
    <row r="60" spans="1:9" hidden="1">
      <c r="D60"/>
      <c r="E60" s="3"/>
      <c r="F60" t="s">
        <v>14</v>
      </c>
      <c r="H60" s="53" t="s">
        <v>14</v>
      </c>
    </row>
    <row r="61" spans="1:9" hidden="1">
      <c r="D61"/>
      <c r="E61" s="3"/>
      <c r="F61" t="s">
        <v>15</v>
      </c>
      <c r="H61" s="53" t="s">
        <v>15</v>
      </c>
    </row>
    <row r="62" spans="1:9" hidden="1">
      <c r="D62"/>
      <c r="E62" s="3"/>
      <c r="F62"/>
      <c r="H62" s="53" t="s">
        <v>59</v>
      </c>
    </row>
    <row r="63" spans="1:9" hidden="1">
      <c r="D63"/>
      <c r="E63" s="3"/>
      <c r="F63"/>
    </row>
    <row r="64" spans="1:9" hidden="1">
      <c r="D64"/>
      <c r="E64" s="3"/>
      <c r="F64"/>
    </row>
    <row r="65" spans="4:6">
      <c r="D65"/>
      <c r="E65" s="3"/>
      <c r="F65"/>
    </row>
    <row r="66" spans="4:6">
      <c r="D66"/>
      <c r="E66" s="3"/>
      <c r="F66"/>
    </row>
    <row r="67" spans="4:6">
      <c r="D67"/>
      <c r="E67" s="3"/>
      <c r="F67"/>
    </row>
    <row r="68" spans="4:6">
      <c r="D68"/>
      <c r="E68" s="20"/>
      <c r="F68"/>
    </row>
    <row r="69" spans="4:6">
      <c r="D69"/>
      <c r="E69" s="20"/>
      <c r="F69"/>
    </row>
    <row r="70" spans="4:6">
      <c r="D70"/>
      <c r="E70" s="20"/>
      <c r="F70"/>
    </row>
    <row r="71" spans="4:6">
      <c r="D71"/>
      <c r="E71" s="20"/>
      <c r="F71"/>
    </row>
    <row r="72" spans="4:6">
      <c r="D72"/>
      <c r="E72" s="20"/>
      <c r="F72"/>
    </row>
    <row r="73" spans="4:6">
      <c r="D73"/>
      <c r="E73" s="20"/>
      <c r="F73"/>
    </row>
    <row r="74" spans="4:6">
      <c r="D74"/>
      <c r="E74" s="3"/>
      <c r="F74"/>
    </row>
    <row r="75" spans="4:6">
      <c r="D75"/>
      <c r="E75" s="3"/>
      <c r="F75"/>
    </row>
    <row r="76" spans="4:6">
      <c r="D76"/>
      <c r="E76" s="3"/>
      <c r="F76"/>
    </row>
    <row r="77" spans="4:6">
      <c r="D77"/>
      <c r="E77" s="3"/>
      <c r="F77"/>
    </row>
    <row r="78" spans="4:6">
      <c r="D78"/>
      <c r="E78" s="3"/>
      <c r="F78"/>
    </row>
    <row r="79" spans="4:6">
      <c r="D79"/>
      <c r="E79" s="3"/>
      <c r="F79"/>
    </row>
    <row r="80" spans="4:6">
      <c r="D80"/>
      <c r="E80" s="3"/>
      <c r="F80"/>
    </row>
    <row r="81" spans="4:6">
      <c r="D81"/>
      <c r="E81" s="3"/>
      <c r="F81"/>
    </row>
  </sheetData>
  <sheetProtection algorithmName="SHA-512" hashValue="hLHZOfhfJSnb7qAmJfwFPOmTrky5XorZXyiC4qSOPa7FbQRKL9zMsyukoZpUSRO2dzSlreDK+HMpeBdindg8hw==" saltValue="KOYtYgdC/j93cpaxaVyXwQ==" spinCount="100000" sheet="1" objects="1" scenarios="1"/>
  <mergeCells count="38">
    <mergeCell ref="A57:I57"/>
    <mergeCell ref="A27:B27"/>
    <mergeCell ref="A26:B26"/>
    <mergeCell ref="A33:B33"/>
    <mergeCell ref="A37:B37"/>
    <mergeCell ref="A29:B29"/>
    <mergeCell ref="A30:B30"/>
    <mergeCell ref="A31:B31"/>
    <mergeCell ref="A32:B32"/>
    <mergeCell ref="A34:B34"/>
    <mergeCell ref="A35:B35"/>
    <mergeCell ref="A36:B36"/>
    <mergeCell ref="A23:B23"/>
    <mergeCell ref="A25:B25"/>
    <mergeCell ref="A24:B24"/>
    <mergeCell ref="A11:F11"/>
    <mergeCell ref="A21:B21"/>
    <mergeCell ref="B3:F3"/>
    <mergeCell ref="B4:F4"/>
    <mergeCell ref="B5:F5"/>
    <mergeCell ref="A10:F10"/>
    <mergeCell ref="A22:B22"/>
    <mergeCell ref="B1:F1"/>
    <mergeCell ref="A55:F55"/>
    <mergeCell ref="A42:B42"/>
    <mergeCell ref="A38:B38"/>
    <mergeCell ref="A39:B39"/>
    <mergeCell ref="A46:B46"/>
    <mergeCell ref="A40:B40"/>
    <mergeCell ref="A41:B41"/>
    <mergeCell ref="A48:B48"/>
    <mergeCell ref="A45:B45"/>
    <mergeCell ref="A43:B43"/>
    <mergeCell ref="A44:B44"/>
    <mergeCell ref="A52:H52"/>
    <mergeCell ref="A51:H51"/>
    <mergeCell ref="B6:F6"/>
    <mergeCell ref="B2:F2"/>
  </mergeCells>
  <phoneticPr fontId="18" type="noConversion"/>
  <conditionalFormatting sqref="A55:F55">
    <cfRule type="containsText" dxfId="5" priority="1" operator="containsText" text="Answer Required">
      <formula>NOT(ISERROR(SEARCH("Answer Required",A55)))</formula>
    </cfRule>
  </conditionalFormatting>
  <conditionalFormatting sqref="I51:I52">
    <cfRule type="containsText" dxfId="4" priority="2" operator="containsText" text="Answer Required">
      <formula>NOT(ISERROR(SEARCH("Answer Required",I51)))</formula>
    </cfRule>
  </conditionalFormatting>
  <dataValidations count="7">
    <dataValidation type="whole" allowBlank="1" showInputMessage="1" showErrorMessage="1" errorTitle="Whole Number" error="Only enter whole numbers._x000a_" sqref="D28" xr:uid="{00000000-0002-0000-0100-000000000000}">
      <formula1>-1000000000000000</formula1>
      <formula2>10000000000000000</formula2>
    </dataValidation>
    <dataValidation allowBlank="1" showInputMessage="1" showErrorMessage="1" promptTitle="Enter whole number." sqref="D48" xr:uid="{00000000-0002-0000-0100-000001000000}"/>
    <dataValidation type="whole" allowBlank="1" showErrorMessage="1" error="Enter whole number." sqref="D20" xr:uid="{00000000-0002-0000-0100-000002000000}">
      <formula1>-1E+21</formula1>
      <formula2>1E+22</formula2>
    </dataValidation>
    <dataValidation allowBlank="1" showErrorMessage="1" sqref="B17 I54" xr:uid="{00000000-0002-0000-0100-000003000000}"/>
    <dataValidation type="whole" allowBlank="1" showErrorMessage="1" error="Enter whole number." sqref="D29:D46 D21:D27" xr:uid="{00000000-0002-0000-0100-000004000000}">
      <formula1>-1000000000000</formula1>
      <formula2>1000000000000</formula2>
    </dataValidation>
    <dataValidation allowBlank="1" showInputMessage="1" showErrorMessage="1" error="_x000a_" sqref="B1:F1" xr:uid="{00000000-0002-0000-0100-000006000000}"/>
    <dataValidation type="list" allowBlank="1" showErrorMessage="1" error="Enter yes, no, or n/a._x000a_" sqref="I51:I52" xr:uid="{00000000-0002-0000-0100-000007000000}">
      <formula1>$H$60:$H$62</formula1>
    </dataValidation>
  </dataValidations>
  <pageMargins left="0.63" right="0.17" top="0.9" bottom="0.73" header="0.28000000000000003" footer="0.26"/>
  <pageSetup scale="61" orientation="portrait" cellComments="asDisplayed" r:id="rId1"/>
  <headerFooter alignWithMargins="0">
    <oddHeader>&amp;C&amp;"Arial,Bold"&amp;11Attachment HE-3
Beginning Net Position Reconciliation 
&amp;A</oddHeader>
    <oddFooter>&amp;L&amp;F \ &amp;A&amp;RPage &amp;P</oddFooter>
  </headerFooter>
  <ignoredErrors>
    <ignoredError sqref="A55"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0"/>
  <sheetViews>
    <sheetView showGridLines="0" topLeftCell="A2" zoomScaleNormal="100" zoomScaleSheetLayoutView="100" workbookViewId="0">
      <selection activeCell="A2" sqref="A2"/>
    </sheetView>
  </sheetViews>
  <sheetFormatPr defaultColWidth="8.85546875" defaultRowHeight="12"/>
  <cols>
    <col min="1" max="1" width="6" style="72" customWidth="1"/>
    <col min="2" max="2" width="15.5703125" style="72" customWidth="1"/>
    <col min="3" max="3" width="28.28515625" style="72" customWidth="1"/>
    <col min="4" max="5" width="5.140625" style="72" customWidth="1"/>
    <col min="6" max="6" width="5.140625" style="72" bestFit="1" customWidth="1"/>
    <col min="7" max="7" width="13.28515625" style="72" customWidth="1"/>
    <col min="8" max="8" width="2.140625" style="72" customWidth="1"/>
    <col min="9" max="9" width="13.85546875" style="72" customWidth="1"/>
    <col min="10" max="10" width="5" style="72" customWidth="1"/>
    <col min="11" max="11" width="5.7109375" style="72" customWidth="1"/>
    <col min="12" max="12" width="17" style="72" customWidth="1"/>
    <col min="13" max="13" width="1.85546875" style="72" customWidth="1"/>
    <col min="14" max="14" width="2.140625" style="72" customWidth="1"/>
    <col min="15" max="15" width="7" style="72" customWidth="1"/>
    <col min="16" max="16" width="1.28515625" style="72" customWidth="1"/>
    <col min="17" max="17" width="8.85546875" style="72"/>
    <col min="18" max="18" width="0" style="72" hidden="1" customWidth="1"/>
    <col min="19" max="16384" width="8.85546875" style="72"/>
  </cols>
  <sheetData>
    <row r="1" spans="1:18" ht="24.75" customHeight="1">
      <c r="A1" s="203" t="s">
        <v>123</v>
      </c>
      <c r="B1" s="204"/>
      <c r="C1" s="187" t="str">
        <f>IF('TAB 1, HEI'!B1="","",'TAB 1, HEI'!B1)</f>
        <v/>
      </c>
      <c r="D1" s="188"/>
      <c r="E1" s="188"/>
      <c r="F1" s="188"/>
      <c r="G1" s="189"/>
      <c r="I1" s="73"/>
    </row>
    <row r="2" spans="1:18" ht="27.75" customHeight="1">
      <c r="A2" s="71" t="s">
        <v>0</v>
      </c>
      <c r="C2" s="190" t="str">
        <f>IF('TAB 1, HEI'!B2="","",'TAB 1, HEI'!B2)</f>
        <v/>
      </c>
      <c r="D2" s="191"/>
      <c r="E2" s="191"/>
      <c r="F2" s="191"/>
      <c r="G2" s="192"/>
      <c r="I2" s="73"/>
    </row>
    <row r="3" spans="1:18">
      <c r="A3" s="71" t="str">
        <f>'TAB 1, HEI'!A8</f>
        <v>For the Year Ended June 30, 2024</v>
      </c>
      <c r="C3" s="74"/>
      <c r="D3" s="74"/>
      <c r="E3" s="74"/>
      <c r="F3" s="74"/>
      <c r="G3" s="75"/>
      <c r="I3" s="73"/>
    </row>
    <row r="4" spans="1:18" ht="4.5" customHeight="1">
      <c r="A4" s="71"/>
      <c r="C4" s="74"/>
      <c r="D4" s="74"/>
      <c r="E4" s="74"/>
      <c r="F4" s="74"/>
      <c r="G4" s="74"/>
      <c r="I4" s="73"/>
    </row>
    <row r="5" spans="1:18" ht="4.5" customHeight="1">
      <c r="A5" s="71"/>
      <c r="C5" s="74"/>
      <c r="D5" s="74"/>
      <c r="E5" s="74"/>
      <c r="F5" s="74"/>
      <c r="G5" s="74"/>
      <c r="I5" s="73"/>
    </row>
    <row r="6" spans="1:18" s="71" customFormat="1" ht="5.25" customHeight="1"/>
    <row r="7" spans="1:18" ht="15" customHeight="1">
      <c r="A7" s="193" t="s">
        <v>124</v>
      </c>
      <c r="B7" s="193"/>
      <c r="C7" s="193"/>
      <c r="D7" s="193"/>
      <c r="E7" s="193"/>
      <c r="F7" s="193"/>
      <c r="G7" s="193"/>
      <c r="H7" s="193"/>
      <c r="I7" s="193"/>
      <c r="J7" s="193"/>
      <c r="K7" s="193"/>
      <c r="L7" s="193"/>
      <c r="M7" s="193"/>
    </row>
    <row r="8" spans="1:18" ht="27" customHeight="1">
      <c r="A8" s="193" t="s">
        <v>44</v>
      </c>
      <c r="B8" s="193"/>
      <c r="C8" s="193"/>
      <c r="D8" s="193"/>
      <c r="E8" s="193"/>
      <c r="F8" s="193"/>
      <c r="G8" s="193"/>
      <c r="H8" s="193"/>
      <c r="I8" s="193"/>
      <c r="J8" s="193"/>
      <c r="K8" s="193"/>
      <c r="L8" s="193"/>
      <c r="M8" s="193"/>
      <c r="R8" s="72" t="s">
        <v>45</v>
      </c>
    </row>
    <row r="9" spans="1:18" ht="8.25" customHeight="1">
      <c r="A9" s="76"/>
      <c r="B9" s="77"/>
      <c r="C9" s="77"/>
      <c r="D9" s="77"/>
      <c r="E9" s="77"/>
      <c r="F9" s="77"/>
      <c r="G9" s="77"/>
      <c r="H9" s="77"/>
      <c r="I9" s="77"/>
      <c r="J9" s="77"/>
      <c r="R9" s="72" t="s">
        <v>46</v>
      </c>
    </row>
    <row r="10" spans="1:18" ht="33.75" customHeight="1">
      <c r="A10" s="78" t="s">
        <v>47</v>
      </c>
      <c r="B10" s="100" t="s">
        <v>48</v>
      </c>
      <c r="C10" s="194" t="s">
        <v>49</v>
      </c>
      <c r="D10" s="195"/>
      <c r="E10" s="195"/>
      <c r="F10" s="195"/>
      <c r="G10" s="195"/>
      <c r="H10" s="195"/>
      <c r="I10" s="195"/>
      <c r="J10" s="195"/>
      <c r="K10" s="195"/>
      <c r="L10" s="195"/>
      <c r="M10" s="195"/>
      <c r="R10" s="72" t="s">
        <v>50</v>
      </c>
    </row>
    <row r="11" spans="1:18" ht="9.75" customHeight="1">
      <c r="A11" s="78"/>
      <c r="B11" s="101"/>
      <c r="C11" s="79"/>
      <c r="D11" s="77"/>
      <c r="E11" s="77"/>
      <c r="F11" s="77"/>
      <c r="G11" s="77"/>
      <c r="H11" s="77"/>
      <c r="I11" s="77"/>
      <c r="J11" s="77"/>
    </row>
    <row r="12" spans="1:18" ht="28.5" customHeight="1">
      <c r="A12" s="80" t="s">
        <v>51</v>
      </c>
      <c r="B12" s="100" t="s">
        <v>48</v>
      </c>
      <c r="C12" s="196" t="s">
        <v>52</v>
      </c>
      <c r="D12" s="197"/>
      <c r="E12" s="197"/>
      <c r="F12" s="197"/>
      <c r="G12" s="197"/>
      <c r="H12" s="197"/>
      <c r="I12" s="197"/>
      <c r="J12" s="197"/>
      <c r="K12" s="197"/>
      <c r="L12" s="197"/>
      <c r="M12" s="198"/>
    </row>
    <row r="13" spans="1:18" ht="41.25" customHeight="1">
      <c r="A13" s="81"/>
      <c r="C13" s="199" t="s">
        <v>53</v>
      </c>
      <c r="D13" s="200"/>
      <c r="E13" s="200"/>
      <c r="F13" s="200"/>
      <c r="G13" s="200"/>
      <c r="H13" s="200"/>
      <c r="I13" s="200"/>
      <c r="J13" s="200"/>
      <c r="K13" s="200"/>
      <c r="L13" s="200"/>
      <c r="M13" s="201"/>
    </row>
    <row r="14" spans="1:18" ht="5.25" customHeight="1">
      <c r="H14" s="77"/>
      <c r="I14" s="77"/>
      <c r="J14" s="77"/>
      <c r="K14" s="202"/>
      <c r="L14" s="202"/>
      <c r="M14" s="202"/>
      <c r="N14" s="202"/>
      <c r="O14" s="202"/>
    </row>
    <row r="15" spans="1:18" ht="12.75" customHeight="1">
      <c r="B15" s="82" t="s">
        <v>21</v>
      </c>
      <c r="H15" s="77"/>
      <c r="I15" s="83" t="s">
        <v>54</v>
      </c>
      <c r="J15" s="83"/>
      <c r="K15" s="202"/>
      <c r="L15" s="202"/>
      <c r="M15" s="202"/>
      <c r="N15" s="202"/>
      <c r="O15" s="202"/>
    </row>
    <row r="16" spans="1:18" ht="6.75" customHeight="1">
      <c r="H16" s="77"/>
      <c r="I16" s="77"/>
      <c r="J16" s="77"/>
    </row>
    <row r="17" spans="1:15" ht="18.75" customHeight="1">
      <c r="A17" s="2"/>
      <c r="B17" s="65" t="s">
        <v>22</v>
      </c>
      <c r="C17" s="184"/>
      <c r="D17" s="185"/>
      <c r="E17" s="185"/>
      <c r="F17" s="185"/>
      <c r="G17" s="185"/>
      <c r="H17" s="77"/>
      <c r="I17" s="84"/>
      <c r="J17" s="85"/>
      <c r="L17" s="186" t="s">
        <v>55</v>
      </c>
      <c r="M17" s="186"/>
      <c r="N17" s="186"/>
      <c r="O17" s="186"/>
    </row>
    <row r="18" spans="1:15" ht="18.75" customHeight="1">
      <c r="A18" s="2"/>
      <c r="B18" s="65" t="s">
        <v>23</v>
      </c>
      <c r="C18" s="184"/>
      <c r="D18" s="185"/>
      <c r="E18" s="185"/>
      <c r="F18" s="185"/>
      <c r="G18" s="185"/>
      <c r="H18" s="77"/>
      <c r="I18" s="77"/>
      <c r="J18" s="77"/>
      <c r="L18" s="186"/>
      <c r="M18" s="186"/>
      <c r="N18" s="186"/>
      <c r="O18" s="186"/>
    </row>
    <row r="19" spans="1:15" s="41" customFormat="1" ht="6.75" customHeight="1">
      <c r="B19" s="66"/>
      <c r="H19" s="77"/>
      <c r="I19" s="77"/>
      <c r="J19" s="77"/>
      <c r="L19" s="86"/>
      <c r="M19" s="87"/>
      <c r="N19" s="87"/>
      <c r="O19" s="87"/>
    </row>
    <row r="20" spans="1:15" s="41" customFormat="1" ht="18.75" customHeight="1">
      <c r="A20" s="2"/>
      <c r="B20" s="65" t="s">
        <v>22</v>
      </c>
      <c r="C20" s="184"/>
      <c r="D20" s="185"/>
      <c r="E20" s="185"/>
      <c r="F20" s="185"/>
      <c r="G20" s="185"/>
      <c r="H20" s="77"/>
      <c r="I20" s="84"/>
      <c r="J20" s="85"/>
      <c r="K20" s="72"/>
      <c r="L20" s="186" t="s">
        <v>55</v>
      </c>
      <c r="M20" s="186"/>
      <c r="N20" s="186"/>
      <c r="O20" s="186"/>
    </row>
    <row r="21" spans="1:15" s="41" customFormat="1" ht="18.75" customHeight="1">
      <c r="A21" s="2"/>
      <c r="B21" s="65" t="s">
        <v>23</v>
      </c>
      <c r="C21" s="184"/>
      <c r="D21" s="185"/>
      <c r="E21" s="185"/>
      <c r="F21" s="185"/>
      <c r="G21" s="185"/>
      <c r="H21" s="77"/>
      <c r="I21" s="77"/>
      <c r="J21" s="77"/>
      <c r="K21" s="72"/>
      <c r="L21" s="186"/>
      <c r="M21" s="186"/>
      <c r="N21" s="186"/>
      <c r="O21" s="186"/>
    </row>
    <row r="22" spans="1:15" s="41" customFormat="1" ht="6.75" customHeight="1">
      <c r="B22" s="66"/>
      <c r="H22" s="77"/>
      <c r="I22" s="77"/>
      <c r="J22" s="77"/>
      <c r="L22" s="86"/>
      <c r="M22" s="87"/>
      <c r="N22" s="87"/>
      <c r="O22" s="87"/>
    </row>
    <row r="23" spans="1:15" s="41" customFormat="1" ht="18.75" customHeight="1">
      <c r="A23" s="2"/>
      <c r="B23" s="65" t="s">
        <v>22</v>
      </c>
      <c r="C23" s="184"/>
      <c r="D23" s="185"/>
      <c r="E23" s="185"/>
      <c r="F23" s="185"/>
      <c r="G23" s="185"/>
      <c r="H23" s="77"/>
      <c r="I23" s="84"/>
      <c r="J23" s="85"/>
      <c r="K23" s="72"/>
      <c r="L23" s="186" t="s">
        <v>55</v>
      </c>
      <c r="M23" s="186"/>
      <c r="N23" s="186"/>
      <c r="O23" s="186"/>
    </row>
    <row r="24" spans="1:15" s="41" customFormat="1" ht="18.75" customHeight="1">
      <c r="A24" s="2"/>
      <c r="B24" s="65" t="s">
        <v>23</v>
      </c>
      <c r="C24" s="184"/>
      <c r="D24" s="185"/>
      <c r="E24" s="185"/>
      <c r="F24" s="185"/>
      <c r="G24" s="185"/>
      <c r="H24" s="77"/>
      <c r="I24" s="77"/>
      <c r="J24" s="77"/>
      <c r="K24" s="72"/>
      <c r="L24" s="186"/>
      <c r="M24" s="186"/>
      <c r="N24" s="186"/>
      <c r="O24" s="186"/>
    </row>
    <row r="25" spans="1:15" s="41" customFormat="1" ht="6.75" customHeight="1">
      <c r="A25" s="72"/>
      <c r="B25" s="72"/>
      <c r="C25" s="72"/>
      <c r="D25" s="72"/>
      <c r="E25" s="72"/>
      <c r="F25" s="72"/>
      <c r="G25" s="72"/>
      <c r="H25" s="77"/>
      <c r="I25" s="77"/>
      <c r="J25" s="77"/>
      <c r="L25" s="86"/>
      <c r="M25" s="87"/>
      <c r="N25" s="87"/>
      <c r="O25" s="87"/>
    </row>
    <row r="26" spans="1:15" s="41" customFormat="1" ht="18.75" customHeight="1">
      <c r="A26" s="2"/>
      <c r="B26" s="65" t="s">
        <v>22</v>
      </c>
      <c r="C26" s="184"/>
      <c r="D26" s="185"/>
      <c r="E26" s="185"/>
      <c r="F26" s="185"/>
      <c r="G26" s="185"/>
      <c r="H26" s="77"/>
      <c r="I26" s="84"/>
      <c r="J26" s="85"/>
      <c r="K26" s="72"/>
      <c r="L26" s="186" t="s">
        <v>55</v>
      </c>
      <c r="M26" s="186"/>
      <c r="N26" s="186"/>
      <c r="O26" s="186"/>
    </row>
    <row r="27" spans="1:15" ht="18.75" customHeight="1">
      <c r="A27" s="2"/>
      <c r="B27" s="65" t="s">
        <v>23</v>
      </c>
      <c r="C27" s="184"/>
      <c r="D27" s="185"/>
      <c r="E27" s="185"/>
      <c r="F27" s="185"/>
      <c r="G27" s="185"/>
      <c r="H27" s="77"/>
      <c r="I27" s="77"/>
      <c r="J27" s="77"/>
      <c r="L27" s="186"/>
      <c r="M27" s="186"/>
      <c r="N27" s="186"/>
      <c r="O27" s="186"/>
    </row>
    <row r="28" spans="1:15" s="41" customFormat="1" ht="6.75" customHeight="1">
      <c r="A28" s="72"/>
      <c r="B28" s="72"/>
      <c r="C28" s="72"/>
      <c r="D28" s="72"/>
      <c r="E28" s="72"/>
      <c r="F28" s="72"/>
      <c r="G28" s="72"/>
      <c r="H28" s="77"/>
      <c r="I28" s="77"/>
      <c r="J28" s="77"/>
      <c r="L28" s="86"/>
      <c r="M28" s="87"/>
      <c r="N28" s="87"/>
      <c r="O28" s="87"/>
    </row>
    <row r="29" spans="1:15" s="41" customFormat="1" ht="18.75" customHeight="1">
      <c r="A29" s="2"/>
      <c r="B29" s="65" t="s">
        <v>22</v>
      </c>
      <c r="C29" s="184"/>
      <c r="D29" s="185"/>
      <c r="E29" s="185"/>
      <c r="F29" s="185"/>
      <c r="G29" s="185"/>
      <c r="H29" s="77"/>
      <c r="I29" s="84"/>
      <c r="J29" s="85"/>
      <c r="K29" s="72"/>
      <c r="L29" s="186" t="s">
        <v>55</v>
      </c>
      <c r="M29" s="186"/>
      <c r="N29" s="186"/>
      <c r="O29" s="186"/>
    </row>
    <row r="30" spans="1:15" ht="18.75" customHeight="1">
      <c r="A30" s="2"/>
      <c r="B30" s="65" t="s">
        <v>23</v>
      </c>
      <c r="C30" s="184"/>
      <c r="D30" s="185"/>
      <c r="E30" s="185"/>
      <c r="F30" s="185"/>
      <c r="G30" s="185"/>
      <c r="H30" s="77"/>
      <c r="I30" s="77"/>
      <c r="J30" s="77"/>
      <c r="L30" s="186"/>
      <c r="M30" s="186"/>
      <c r="N30" s="186"/>
      <c r="O30" s="186"/>
    </row>
    <row r="31" spans="1:15" s="41" customFormat="1" ht="6.75" customHeight="1">
      <c r="A31" s="72"/>
      <c r="B31" s="72"/>
      <c r="C31" s="72"/>
      <c r="D31" s="72"/>
      <c r="E31" s="72"/>
      <c r="F31" s="72"/>
      <c r="G31" s="72"/>
      <c r="H31" s="77"/>
      <c r="I31" s="77"/>
      <c r="J31" s="77"/>
      <c r="L31" s="86"/>
      <c r="M31" s="87"/>
      <c r="N31" s="87"/>
      <c r="O31" s="87"/>
    </row>
    <row r="32" spans="1:15" s="41" customFormat="1" ht="18.75" customHeight="1">
      <c r="A32" s="2"/>
      <c r="B32" s="65" t="s">
        <v>22</v>
      </c>
      <c r="C32" s="184"/>
      <c r="D32" s="185"/>
      <c r="E32" s="185"/>
      <c r="F32" s="185"/>
      <c r="G32" s="185"/>
      <c r="H32" s="77"/>
      <c r="I32" s="84"/>
      <c r="J32" s="85"/>
      <c r="K32" s="72"/>
      <c r="L32" s="186" t="s">
        <v>55</v>
      </c>
      <c r="M32" s="186"/>
      <c r="N32" s="186"/>
      <c r="O32" s="186"/>
    </row>
    <row r="33" spans="1:15" ht="18.75" customHeight="1">
      <c r="A33" s="2"/>
      <c r="B33" s="65" t="s">
        <v>23</v>
      </c>
      <c r="C33" s="184"/>
      <c r="D33" s="185"/>
      <c r="E33" s="185"/>
      <c r="F33" s="185"/>
      <c r="G33" s="185"/>
      <c r="H33" s="77"/>
      <c r="I33" s="77"/>
      <c r="J33" s="77"/>
      <c r="L33" s="186"/>
      <c r="M33" s="186"/>
      <c r="N33" s="186"/>
      <c r="O33" s="186"/>
    </row>
    <row r="34" spans="1:15" s="41" customFormat="1" ht="6.75" customHeight="1">
      <c r="A34" s="72"/>
      <c r="B34" s="72"/>
      <c r="C34" s="72"/>
      <c r="D34" s="72"/>
      <c r="E34" s="72"/>
      <c r="F34" s="72"/>
      <c r="G34" s="72"/>
      <c r="H34" s="77"/>
      <c r="I34" s="77"/>
      <c r="J34" s="77"/>
      <c r="L34" s="86"/>
      <c r="M34" s="87"/>
      <c r="N34" s="87"/>
      <c r="O34" s="87"/>
    </row>
    <row r="35" spans="1:15" s="41" customFormat="1" ht="18.75" customHeight="1">
      <c r="A35" s="2"/>
      <c r="B35" s="65" t="s">
        <v>22</v>
      </c>
      <c r="C35" s="184"/>
      <c r="D35" s="185"/>
      <c r="E35" s="185"/>
      <c r="F35" s="185"/>
      <c r="G35" s="185"/>
      <c r="H35" s="77"/>
      <c r="I35" s="84"/>
      <c r="J35" s="85"/>
      <c r="K35" s="72"/>
      <c r="L35" s="186" t="s">
        <v>55</v>
      </c>
      <c r="M35" s="186"/>
      <c r="N35" s="186"/>
      <c r="O35" s="186"/>
    </row>
    <row r="36" spans="1:15" ht="18.75" customHeight="1">
      <c r="A36" s="2"/>
      <c r="B36" s="65" t="s">
        <v>23</v>
      </c>
      <c r="C36" s="184"/>
      <c r="D36" s="185"/>
      <c r="E36" s="185"/>
      <c r="F36" s="185"/>
      <c r="G36" s="185"/>
      <c r="H36" s="77"/>
      <c r="I36" s="77"/>
      <c r="J36" s="77"/>
      <c r="L36" s="186"/>
      <c r="M36" s="186"/>
      <c r="N36" s="186"/>
      <c r="O36" s="186"/>
    </row>
    <row r="37" spans="1:15" s="41" customFormat="1" ht="6.75" customHeight="1">
      <c r="A37" s="72"/>
      <c r="B37" s="72"/>
      <c r="C37" s="72"/>
      <c r="D37" s="72"/>
      <c r="E37" s="72"/>
      <c r="F37" s="72"/>
      <c r="G37" s="72"/>
      <c r="H37" s="77"/>
      <c r="I37" s="77"/>
      <c r="J37" s="77"/>
      <c r="L37" s="86"/>
      <c r="M37" s="87"/>
      <c r="N37" s="87"/>
      <c r="O37" s="87"/>
    </row>
    <row r="38" spans="1:15" s="41" customFormat="1" ht="18.75" customHeight="1">
      <c r="A38" s="2"/>
      <c r="B38" s="65" t="s">
        <v>22</v>
      </c>
      <c r="C38" s="184"/>
      <c r="D38" s="185"/>
      <c r="E38" s="185"/>
      <c r="F38" s="185"/>
      <c r="G38" s="185"/>
      <c r="H38" s="77"/>
      <c r="I38" s="84"/>
      <c r="J38" s="85"/>
      <c r="K38" s="72"/>
      <c r="L38" s="186" t="s">
        <v>55</v>
      </c>
      <c r="M38" s="186"/>
      <c r="N38" s="186"/>
      <c r="O38" s="186"/>
    </row>
    <row r="39" spans="1:15" ht="18.75" customHeight="1">
      <c r="A39" s="2"/>
      <c r="B39" s="65" t="s">
        <v>23</v>
      </c>
      <c r="C39" s="184"/>
      <c r="D39" s="185"/>
      <c r="E39" s="185"/>
      <c r="F39" s="185"/>
      <c r="G39" s="185"/>
      <c r="H39" s="77"/>
      <c r="I39" s="77"/>
      <c r="J39" s="77"/>
      <c r="L39" s="186"/>
      <c r="M39" s="186"/>
      <c r="N39" s="186"/>
      <c r="O39" s="186"/>
    </row>
    <row r="40" spans="1:15" s="41" customFormat="1" ht="12.6" customHeight="1">
      <c r="A40" s="72"/>
      <c r="B40" s="72"/>
      <c r="C40" s="72"/>
      <c r="D40" s="72"/>
      <c r="E40" s="72"/>
      <c r="F40" s="72"/>
      <c r="G40" s="72"/>
      <c r="H40" s="77"/>
      <c r="I40" s="77"/>
      <c r="J40" s="77"/>
      <c r="L40" s="86"/>
      <c r="M40" s="87"/>
      <c r="N40" s="87"/>
      <c r="O40" s="87"/>
    </row>
    <row r="41" spans="1:15" s="41" customFormat="1" ht="13.5" customHeight="1">
      <c r="A41" s="72"/>
      <c r="B41" s="82" t="s">
        <v>24</v>
      </c>
      <c r="C41" s="72"/>
      <c r="D41" s="72"/>
      <c r="E41" s="72"/>
      <c r="F41" s="72"/>
      <c r="G41" s="72"/>
      <c r="H41" s="77"/>
      <c r="I41" s="83" t="s">
        <v>54</v>
      </c>
      <c r="J41" s="83"/>
      <c r="L41" s="86"/>
      <c r="M41" s="87"/>
      <c r="N41" s="87"/>
      <c r="O41" s="87"/>
    </row>
    <row r="42" spans="1:15" ht="3.75" customHeight="1">
      <c r="H42" s="77"/>
      <c r="I42" s="77"/>
      <c r="J42" s="77"/>
      <c r="L42" s="88"/>
      <c r="M42" s="88"/>
      <c r="N42" s="88"/>
      <c r="O42" s="88"/>
    </row>
    <row r="43" spans="1:15" ht="18.75" customHeight="1">
      <c r="A43" s="2"/>
      <c r="B43" s="65" t="s">
        <v>22</v>
      </c>
      <c r="C43" s="184"/>
      <c r="D43" s="185"/>
      <c r="E43" s="185"/>
      <c r="F43" s="185"/>
      <c r="G43" s="185"/>
      <c r="H43" s="77"/>
      <c r="I43" s="84"/>
      <c r="J43" s="85"/>
      <c r="L43" s="186" t="s">
        <v>56</v>
      </c>
      <c r="M43" s="186"/>
      <c r="N43" s="186"/>
      <c r="O43" s="186"/>
    </row>
    <row r="44" spans="1:15" ht="18.75" customHeight="1">
      <c r="A44" s="2"/>
      <c r="B44" s="65" t="s">
        <v>23</v>
      </c>
      <c r="C44" s="184"/>
      <c r="D44" s="185"/>
      <c r="E44" s="185"/>
      <c r="F44" s="185"/>
      <c r="G44" s="185"/>
      <c r="H44" s="77"/>
      <c r="I44" s="77"/>
      <c r="J44" s="77"/>
      <c r="L44" s="186"/>
      <c r="M44" s="186"/>
      <c r="N44" s="186"/>
      <c r="O44" s="186"/>
    </row>
    <row r="45" spans="1:15" s="41" customFormat="1" ht="6.75" customHeight="1">
      <c r="B45" s="66"/>
      <c r="H45" s="77"/>
      <c r="I45" s="77"/>
      <c r="J45" s="77"/>
      <c r="L45" s="86"/>
      <c r="M45" s="87"/>
      <c r="N45" s="87"/>
      <c r="O45" s="87"/>
    </row>
    <row r="46" spans="1:15" s="41" customFormat="1" ht="18.75" customHeight="1">
      <c r="A46" s="2"/>
      <c r="B46" s="65" t="s">
        <v>22</v>
      </c>
      <c r="C46" s="184"/>
      <c r="D46" s="185"/>
      <c r="E46" s="185"/>
      <c r="F46" s="185"/>
      <c r="G46" s="185"/>
      <c r="H46" s="77"/>
      <c r="I46" s="84"/>
      <c r="J46" s="85"/>
      <c r="K46" s="72"/>
      <c r="L46" s="186" t="s">
        <v>56</v>
      </c>
      <c r="M46" s="186"/>
      <c r="N46" s="186"/>
      <c r="O46" s="186"/>
    </row>
    <row r="47" spans="1:15" s="41" customFormat="1" ht="18.75" customHeight="1">
      <c r="A47" s="2"/>
      <c r="B47" s="65" t="s">
        <v>23</v>
      </c>
      <c r="C47" s="184"/>
      <c r="D47" s="185"/>
      <c r="E47" s="185"/>
      <c r="F47" s="185"/>
      <c r="G47" s="185"/>
      <c r="H47" s="77"/>
      <c r="I47" s="77"/>
      <c r="J47" s="77"/>
      <c r="K47" s="72"/>
      <c r="L47" s="186"/>
      <c r="M47" s="186"/>
      <c r="N47" s="186"/>
      <c r="O47" s="186"/>
    </row>
    <row r="48" spans="1:15" s="41" customFormat="1" ht="6.75" customHeight="1">
      <c r="B48" s="66"/>
      <c r="H48" s="77"/>
      <c r="I48" s="77"/>
      <c r="J48" s="77"/>
      <c r="L48" s="86"/>
      <c r="M48" s="87"/>
      <c r="N48" s="87"/>
      <c r="O48" s="87"/>
    </row>
    <row r="49" spans="1:15" s="41" customFormat="1" ht="18.75" customHeight="1">
      <c r="A49" s="2"/>
      <c r="B49" s="65" t="s">
        <v>22</v>
      </c>
      <c r="C49" s="184"/>
      <c r="D49" s="185"/>
      <c r="E49" s="185"/>
      <c r="F49" s="185"/>
      <c r="G49" s="185"/>
      <c r="H49" s="77"/>
      <c r="I49" s="84"/>
      <c r="J49" s="85"/>
      <c r="K49" s="72"/>
      <c r="L49" s="186" t="s">
        <v>56</v>
      </c>
      <c r="M49" s="186"/>
      <c r="N49" s="186"/>
      <c r="O49" s="186"/>
    </row>
    <row r="50" spans="1:15" s="41" customFormat="1" ht="18.75" customHeight="1">
      <c r="A50" s="2"/>
      <c r="B50" s="65" t="s">
        <v>23</v>
      </c>
      <c r="C50" s="184"/>
      <c r="D50" s="185"/>
      <c r="E50" s="185"/>
      <c r="F50" s="185"/>
      <c r="G50" s="185"/>
      <c r="H50" s="77"/>
      <c r="I50" s="77"/>
      <c r="J50" s="77"/>
      <c r="K50" s="72"/>
      <c r="L50" s="186"/>
      <c r="M50" s="186"/>
      <c r="N50" s="186"/>
      <c r="O50" s="186"/>
    </row>
    <row r="51" spans="1:15" s="41" customFormat="1" ht="6.75" customHeight="1">
      <c r="A51" s="72"/>
      <c r="B51" s="72"/>
      <c r="C51" s="72"/>
      <c r="D51" s="72"/>
      <c r="E51" s="72"/>
      <c r="F51" s="72"/>
      <c r="G51" s="72"/>
      <c r="H51" s="77"/>
      <c r="I51" s="77"/>
      <c r="J51" s="77"/>
      <c r="L51" s="86"/>
      <c r="M51" s="87"/>
      <c r="N51" s="87"/>
      <c r="O51" s="87"/>
    </row>
    <row r="52" spans="1:15" s="41" customFormat="1" ht="18.75" customHeight="1">
      <c r="A52" s="2"/>
      <c r="B52" s="65" t="s">
        <v>22</v>
      </c>
      <c r="C52" s="184"/>
      <c r="D52" s="185"/>
      <c r="E52" s="185"/>
      <c r="F52" s="185"/>
      <c r="G52" s="185"/>
      <c r="H52" s="77"/>
      <c r="I52" s="84"/>
      <c r="J52" s="85"/>
      <c r="K52" s="72"/>
      <c r="L52" s="186" t="s">
        <v>56</v>
      </c>
      <c r="M52" s="186"/>
      <c r="N52" s="186"/>
      <c r="O52" s="186"/>
    </row>
    <row r="53" spans="1:15" ht="18.75" customHeight="1">
      <c r="A53" s="2"/>
      <c r="B53" s="65" t="s">
        <v>23</v>
      </c>
      <c r="C53" s="184"/>
      <c r="D53" s="185"/>
      <c r="E53" s="185"/>
      <c r="F53" s="185"/>
      <c r="G53" s="185"/>
      <c r="H53" s="77"/>
      <c r="I53" s="77"/>
      <c r="J53" s="77"/>
      <c r="L53" s="186"/>
      <c r="M53" s="186"/>
      <c r="N53" s="186"/>
      <c r="O53" s="186"/>
    </row>
    <row r="54" spans="1:15" ht="6.75" customHeight="1">
      <c r="L54" s="88"/>
      <c r="M54" s="88"/>
      <c r="N54" s="88"/>
      <c r="O54" s="88"/>
    </row>
    <row r="55" spans="1:15" s="41" customFormat="1" ht="18.75" customHeight="1">
      <c r="A55" s="2"/>
      <c r="B55" s="65" t="s">
        <v>22</v>
      </c>
      <c r="C55" s="184"/>
      <c r="D55" s="185"/>
      <c r="E55" s="185"/>
      <c r="F55" s="185"/>
      <c r="G55" s="185"/>
      <c r="H55" s="77"/>
      <c r="I55" s="84"/>
      <c r="J55" s="85"/>
      <c r="K55" s="72"/>
      <c r="L55" s="186" t="s">
        <v>56</v>
      </c>
      <c r="M55" s="186"/>
      <c r="N55" s="186"/>
      <c r="O55" s="186"/>
    </row>
    <row r="56" spans="1:15" ht="18.75" customHeight="1">
      <c r="A56" s="2"/>
      <c r="B56" s="65" t="s">
        <v>23</v>
      </c>
      <c r="C56" s="184"/>
      <c r="D56" s="185"/>
      <c r="E56" s="185"/>
      <c r="F56" s="185"/>
      <c r="G56" s="185"/>
      <c r="H56" s="77"/>
      <c r="I56" s="77"/>
      <c r="J56" s="77"/>
      <c r="L56" s="186"/>
      <c r="M56" s="186"/>
      <c r="N56" s="186"/>
      <c r="O56" s="186"/>
    </row>
    <row r="57" spans="1:15" ht="6.75" customHeight="1">
      <c r="L57" s="88"/>
      <c r="M57" s="88"/>
      <c r="N57" s="88"/>
      <c r="O57" s="88"/>
    </row>
    <row r="58" spans="1:15" s="41" customFormat="1" ht="18.75" customHeight="1">
      <c r="A58" s="2"/>
      <c r="B58" s="65" t="s">
        <v>22</v>
      </c>
      <c r="C58" s="184"/>
      <c r="D58" s="185"/>
      <c r="E58" s="185"/>
      <c r="F58" s="185"/>
      <c r="G58" s="185"/>
      <c r="H58" s="77"/>
      <c r="I58" s="84"/>
      <c r="J58" s="85"/>
      <c r="K58" s="72"/>
      <c r="L58" s="186" t="s">
        <v>56</v>
      </c>
      <c r="M58" s="186"/>
      <c r="N58" s="186"/>
      <c r="O58" s="186"/>
    </row>
    <row r="59" spans="1:15" ht="18.75" customHeight="1">
      <c r="A59" s="2"/>
      <c r="B59" s="65" t="s">
        <v>23</v>
      </c>
      <c r="C59" s="184"/>
      <c r="D59" s="185"/>
      <c r="E59" s="185"/>
      <c r="F59" s="185"/>
      <c r="G59" s="185"/>
      <c r="H59" s="77"/>
      <c r="I59" s="77"/>
      <c r="J59" s="77"/>
      <c r="L59" s="186"/>
      <c r="M59" s="186"/>
      <c r="N59" s="186"/>
      <c r="O59" s="186"/>
    </row>
    <row r="60" spans="1:15">
      <c r="L60" s="88"/>
      <c r="M60" s="88"/>
      <c r="N60" s="88"/>
      <c r="O60" s="88"/>
    </row>
  </sheetData>
  <sheetProtection algorithmName="SHA-512" hashValue="qecZsda9oDSKLHsgN4WBumvKLMBthfhqAzzQDQVNztx3xn6kl5FmWQukQrQj2xoIcq7//68+18dKpV7JVTdxPw==" saltValue="O77jD04v1tb/gp2FRdtRdw==" spinCount="100000" sheet="1" objects="1" scenarios="1"/>
  <mergeCells count="51">
    <mergeCell ref="C20:G20"/>
    <mergeCell ref="L20:O21"/>
    <mergeCell ref="C21:G21"/>
    <mergeCell ref="C1:G1"/>
    <mergeCell ref="C2:G2"/>
    <mergeCell ref="A7:M7"/>
    <mergeCell ref="A8:M8"/>
    <mergeCell ref="C10:M10"/>
    <mergeCell ref="C12:M12"/>
    <mergeCell ref="C13:M13"/>
    <mergeCell ref="K14:O15"/>
    <mergeCell ref="C17:G17"/>
    <mergeCell ref="L17:O18"/>
    <mergeCell ref="C18:G18"/>
    <mergeCell ref="A1:B1"/>
    <mergeCell ref="C23:G23"/>
    <mergeCell ref="L23:O24"/>
    <mergeCell ref="C24:G24"/>
    <mergeCell ref="C26:G26"/>
    <mergeCell ref="L26:O27"/>
    <mergeCell ref="C27:G27"/>
    <mergeCell ref="C29:G29"/>
    <mergeCell ref="L29:O30"/>
    <mergeCell ref="C30:G30"/>
    <mergeCell ref="C32:G32"/>
    <mergeCell ref="L32:O33"/>
    <mergeCell ref="C33:G33"/>
    <mergeCell ref="C35:G35"/>
    <mergeCell ref="L35:O36"/>
    <mergeCell ref="C36:G36"/>
    <mergeCell ref="C38:G38"/>
    <mergeCell ref="L38:O39"/>
    <mergeCell ref="C39:G39"/>
    <mergeCell ref="C43:G43"/>
    <mergeCell ref="L43:O44"/>
    <mergeCell ref="C44:G44"/>
    <mergeCell ref="C46:G46"/>
    <mergeCell ref="L46:O47"/>
    <mergeCell ref="C47:G47"/>
    <mergeCell ref="C49:G49"/>
    <mergeCell ref="L49:O50"/>
    <mergeCell ref="C50:G50"/>
    <mergeCell ref="C52:G52"/>
    <mergeCell ref="L52:O53"/>
    <mergeCell ref="C53:G53"/>
    <mergeCell ref="C55:G55"/>
    <mergeCell ref="L55:O56"/>
    <mergeCell ref="C56:G56"/>
    <mergeCell ref="C58:G58"/>
    <mergeCell ref="L58:O59"/>
    <mergeCell ref="C59:G59"/>
  </mergeCells>
  <conditionalFormatting sqref="B10">
    <cfRule type="cellIs" dxfId="3" priority="2" operator="equal">
      <formula>"Answer Required"</formula>
    </cfRule>
    <cfRule type="cellIs" dxfId="2" priority="4" operator="equal">
      <formula>"Error"</formula>
    </cfRule>
  </conditionalFormatting>
  <conditionalFormatting sqref="B12">
    <cfRule type="cellIs" dxfId="1" priority="1" operator="equal">
      <formula>"Answer Required"</formula>
    </cfRule>
    <cfRule type="cellIs" dxfId="0" priority="3" operator="equal">
      <formula>"Error"</formula>
    </cfRule>
  </conditionalFormatting>
  <dataValidations count="1">
    <dataValidation type="list" allowBlank="1" showInputMessage="1" showErrorMessage="1" error="Please use the drop-down to select Yes or No." sqref="B12 B10" xr:uid="{00000000-0002-0000-0200-000000000000}">
      <formula1>$R$8:$R$9</formula1>
    </dataValidation>
  </dataValidations>
  <pageMargins left="0.75" right="0.5" top="0.69" bottom="0.37" header="0.19" footer="0.17"/>
  <pageSetup scale="70" orientation="portrait" cellComments="asDisplayed" r:id="rId1"/>
  <headerFooter alignWithMargins="0">
    <oddHeader>&amp;C&amp;"Arial,Bold"&amp;11Attachment HE-3
Beginning Net Position Reconciliation 
&amp;A</oddHeader>
    <oddFooter>&amp;L&amp;F \ &amp;A&amp;R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9525</xdr:colOff>
                    <xdr:row>16</xdr:row>
                    <xdr:rowOff>19050</xdr:rowOff>
                  </from>
                  <to>
                    <xdr:col>10</xdr:col>
                    <xdr:colOff>314325</xdr:colOff>
                    <xdr:row>17</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9525</xdr:colOff>
                    <xdr:row>19</xdr:row>
                    <xdr:rowOff>19050</xdr:rowOff>
                  </from>
                  <to>
                    <xdr:col>10</xdr:col>
                    <xdr:colOff>314325</xdr:colOff>
                    <xdr:row>20</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9525</xdr:colOff>
                    <xdr:row>22</xdr:row>
                    <xdr:rowOff>19050</xdr:rowOff>
                  </from>
                  <to>
                    <xdr:col>10</xdr:col>
                    <xdr:colOff>314325</xdr:colOff>
                    <xdr:row>23</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10</xdr:col>
                    <xdr:colOff>9525</xdr:colOff>
                    <xdr:row>25</xdr:row>
                    <xdr:rowOff>19050</xdr:rowOff>
                  </from>
                  <to>
                    <xdr:col>10</xdr:col>
                    <xdr:colOff>314325</xdr:colOff>
                    <xdr:row>26</xdr:row>
                    <xdr:rowOff>38100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10</xdr:col>
                    <xdr:colOff>9525</xdr:colOff>
                    <xdr:row>42</xdr:row>
                    <xdr:rowOff>19050</xdr:rowOff>
                  </from>
                  <to>
                    <xdr:col>10</xdr:col>
                    <xdr:colOff>314325</xdr:colOff>
                    <xdr:row>43</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9525</xdr:colOff>
                    <xdr:row>45</xdr:row>
                    <xdr:rowOff>19050</xdr:rowOff>
                  </from>
                  <to>
                    <xdr:col>10</xdr:col>
                    <xdr:colOff>314325</xdr:colOff>
                    <xdr:row>46</xdr:row>
                    <xdr:rowOff>38100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10</xdr:col>
                    <xdr:colOff>9525</xdr:colOff>
                    <xdr:row>48</xdr:row>
                    <xdr:rowOff>19050</xdr:rowOff>
                  </from>
                  <to>
                    <xdr:col>10</xdr:col>
                    <xdr:colOff>314325</xdr:colOff>
                    <xdr:row>49</xdr:row>
                    <xdr:rowOff>38100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10</xdr:col>
                    <xdr:colOff>9525</xdr:colOff>
                    <xdr:row>51</xdr:row>
                    <xdr:rowOff>19050</xdr:rowOff>
                  </from>
                  <to>
                    <xdr:col>10</xdr:col>
                    <xdr:colOff>314325</xdr:colOff>
                    <xdr:row>52</xdr:row>
                    <xdr:rowOff>38100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10</xdr:col>
                    <xdr:colOff>9525</xdr:colOff>
                    <xdr:row>28</xdr:row>
                    <xdr:rowOff>19050</xdr:rowOff>
                  </from>
                  <to>
                    <xdr:col>10</xdr:col>
                    <xdr:colOff>314325</xdr:colOff>
                    <xdr:row>29</xdr:row>
                    <xdr:rowOff>38100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10</xdr:col>
                    <xdr:colOff>9525</xdr:colOff>
                    <xdr:row>31</xdr:row>
                    <xdr:rowOff>19050</xdr:rowOff>
                  </from>
                  <to>
                    <xdr:col>10</xdr:col>
                    <xdr:colOff>314325</xdr:colOff>
                    <xdr:row>32</xdr:row>
                    <xdr:rowOff>38100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10</xdr:col>
                    <xdr:colOff>9525</xdr:colOff>
                    <xdr:row>34</xdr:row>
                    <xdr:rowOff>19050</xdr:rowOff>
                  </from>
                  <to>
                    <xdr:col>10</xdr:col>
                    <xdr:colOff>314325</xdr:colOff>
                    <xdr:row>35</xdr:row>
                    <xdr:rowOff>38100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10</xdr:col>
                    <xdr:colOff>9525</xdr:colOff>
                    <xdr:row>37</xdr:row>
                    <xdr:rowOff>19050</xdr:rowOff>
                  </from>
                  <to>
                    <xdr:col>10</xdr:col>
                    <xdr:colOff>314325</xdr:colOff>
                    <xdr:row>38</xdr:row>
                    <xdr:rowOff>38100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9525</xdr:colOff>
                    <xdr:row>54</xdr:row>
                    <xdr:rowOff>19050</xdr:rowOff>
                  </from>
                  <to>
                    <xdr:col>10</xdr:col>
                    <xdr:colOff>314325</xdr:colOff>
                    <xdr:row>55</xdr:row>
                    <xdr:rowOff>38100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10</xdr:col>
                    <xdr:colOff>9525</xdr:colOff>
                    <xdr:row>57</xdr:row>
                    <xdr:rowOff>19050</xdr:rowOff>
                  </from>
                  <to>
                    <xdr:col>10</xdr:col>
                    <xdr:colOff>314325</xdr:colOff>
                    <xdr:row>58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2"/>
  <sheetViews>
    <sheetView showGridLines="0" zoomScaleNormal="100" zoomScaleSheetLayoutView="100" workbookViewId="0">
      <selection sqref="A1:B1"/>
    </sheetView>
  </sheetViews>
  <sheetFormatPr defaultColWidth="9.140625" defaultRowHeight="12.75"/>
  <cols>
    <col min="1" max="1" width="11.140625" style="102" customWidth="1"/>
    <col min="2" max="2" width="22.85546875" style="102" customWidth="1"/>
    <col min="3" max="4" width="8.7109375" style="102" customWidth="1"/>
    <col min="5" max="6" width="24.7109375" style="102" customWidth="1"/>
    <col min="7" max="7" width="12.85546875" style="102" customWidth="1"/>
    <col min="8" max="16384" width="9.140625" style="102"/>
  </cols>
  <sheetData>
    <row r="1" spans="1:8">
      <c r="A1" s="205" t="s">
        <v>121</v>
      </c>
      <c r="B1" s="206"/>
      <c r="C1" s="207" t="str">
        <f>IF('TAB 1, HEI'!B1="","",'TAB 1, HEI'!B1)</f>
        <v/>
      </c>
      <c r="D1" s="207"/>
      <c r="E1" s="207"/>
      <c r="F1" s="207"/>
    </row>
    <row r="2" spans="1:8" ht="42" customHeight="1">
      <c r="A2" s="205" t="s">
        <v>0</v>
      </c>
      <c r="B2" s="206"/>
      <c r="C2" s="208" t="str">
        <f>IF('TAB 1, HEI'!B2="","",'TAB 1, HEI'!B2)</f>
        <v/>
      </c>
      <c r="D2" s="208"/>
      <c r="E2" s="208"/>
      <c r="F2" s="208"/>
    </row>
    <row r="3" spans="1:8" ht="11.25" customHeight="1">
      <c r="A3" s="205" t="s">
        <v>1</v>
      </c>
      <c r="B3" s="206"/>
      <c r="C3" s="209" t="str">
        <f>IF('TAB 1, HEI'!B3="","",'TAB 1, HEI'!B3)</f>
        <v/>
      </c>
      <c r="D3" s="209"/>
      <c r="E3" s="209"/>
      <c r="F3" s="209"/>
    </row>
    <row r="4" spans="1:8" ht="11.25" customHeight="1">
      <c r="A4" s="205" t="s">
        <v>2</v>
      </c>
      <c r="B4" s="206"/>
      <c r="C4" s="212" t="str">
        <f>IF('TAB 1, HEI'!B4="","",'TAB 1, HEI'!B4)</f>
        <v/>
      </c>
      <c r="D4" s="212"/>
      <c r="E4" s="212"/>
      <c r="F4" s="212"/>
    </row>
    <row r="5" spans="1:8" ht="11.25" customHeight="1">
      <c r="A5" s="210" t="s">
        <v>3</v>
      </c>
      <c r="B5" s="211"/>
      <c r="C5" s="213" t="str">
        <f>IF('TAB 1, HEI'!B5="","",'TAB 1, HEI'!B5)</f>
        <v/>
      </c>
      <c r="D5" s="213"/>
      <c r="E5" s="213"/>
      <c r="F5" s="213"/>
    </row>
    <row r="6" spans="1:8" ht="11.25" customHeight="1">
      <c r="A6" s="205" t="s">
        <v>4</v>
      </c>
      <c r="B6" s="206"/>
      <c r="C6" s="214" t="str">
        <f>IF('TAB 1, HEI'!B6="","",'TAB 1, HEI'!B6)</f>
        <v/>
      </c>
      <c r="D6" s="215"/>
      <c r="E6" s="215"/>
      <c r="F6" s="216"/>
    </row>
    <row r="7" spans="1:8" ht="11.25" customHeight="1">
      <c r="A7" s="103" t="s">
        <v>34</v>
      </c>
    </row>
    <row r="9" spans="1:8" ht="26.25" customHeight="1">
      <c r="A9" s="104" t="s">
        <v>8</v>
      </c>
      <c r="B9" s="104" t="s">
        <v>9</v>
      </c>
      <c r="C9" s="104" t="s">
        <v>13</v>
      </c>
      <c r="D9" s="104" t="s">
        <v>12</v>
      </c>
      <c r="E9" s="104" t="s">
        <v>10</v>
      </c>
      <c r="F9" s="104" t="s">
        <v>11</v>
      </c>
      <c r="H9" s="105"/>
    </row>
    <row r="10" spans="1:8">
      <c r="A10" s="106"/>
      <c r="B10" s="107"/>
      <c r="C10" s="108"/>
      <c r="D10" s="108"/>
      <c r="E10" s="109"/>
      <c r="F10" s="109"/>
    </row>
    <row r="11" spans="1:8">
      <c r="A11" s="106"/>
      <c r="B11" s="107"/>
      <c r="C11" s="108"/>
      <c r="D11" s="108"/>
      <c r="E11" s="109"/>
      <c r="F11" s="109"/>
    </row>
    <row r="12" spans="1:8">
      <c r="A12" s="106"/>
      <c r="B12" s="107"/>
      <c r="C12" s="108"/>
      <c r="D12" s="108"/>
      <c r="E12" s="109"/>
      <c r="F12" s="109"/>
    </row>
    <row r="13" spans="1:8">
      <c r="A13" s="106"/>
      <c r="B13" s="107"/>
      <c r="C13" s="108"/>
      <c r="D13" s="108"/>
      <c r="E13" s="109"/>
      <c r="F13" s="109"/>
    </row>
    <row r="14" spans="1:8">
      <c r="A14" s="106"/>
      <c r="B14" s="107"/>
      <c r="C14" s="108"/>
      <c r="D14" s="108"/>
      <c r="E14" s="109"/>
      <c r="F14" s="109"/>
    </row>
    <row r="15" spans="1:8">
      <c r="A15" s="106"/>
      <c r="B15" s="107"/>
      <c r="C15" s="108"/>
      <c r="D15" s="108"/>
      <c r="E15" s="109"/>
      <c r="F15" s="109"/>
    </row>
    <row r="16" spans="1:8">
      <c r="A16" s="106"/>
      <c r="B16" s="107"/>
      <c r="C16" s="108"/>
      <c r="D16" s="108"/>
      <c r="E16" s="109"/>
      <c r="F16" s="109"/>
    </row>
    <row r="17" spans="1:6">
      <c r="A17" s="106"/>
      <c r="B17" s="107"/>
      <c r="C17" s="108"/>
      <c r="D17" s="108"/>
      <c r="E17" s="109"/>
      <c r="F17" s="109"/>
    </row>
    <row r="18" spans="1:6">
      <c r="A18" s="106"/>
      <c r="B18" s="107"/>
      <c r="C18" s="108"/>
      <c r="D18" s="108"/>
      <c r="E18" s="109"/>
      <c r="F18" s="109"/>
    </row>
    <row r="19" spans="1:6">
      <c r="A19" s="106"/>
      <c r="B19" s="107"/>
      <c r="C19" s="108"/>
      <c r="D19" s="108"/>
      <c r="E19" s="109"/>
      <c r="F19" s="109"/>
    </row>
    <row r="20" spans="1:6">
      <c r="A20" s="106"/>
      <c r="B20" s="107"/>
      <c r="C20" s="108"/>
      <c r="D20" s="108"/>
      <c r="E20" s="109"/>
      <c r="F20" s="109"/>
    </row>
    <row r="21" spans="1:6">
      <c r="A21" s="106"/>
      <c r="B21" s="107"/>
      <c r="C21" s="108"/>
      <c r="D21" s="108"/>
      <c r="E21" s="109"/>
      <c r="F21" s="109"/>
    </row>
    <row r="22" spans="1:6">
      <c r="A22" s="106"/>
      <c r="B22" s="107"/>
      <c r="C22" s="108"/>
      <c r="D22" s="108"/>
      <c r="E22" s="109"/>
      <c r="F22" s="109"/>
    </row>
    <row r="23" spans="1:6">
      <c r="A23" s="106"/>
      <c r="B23" s="107"/>
      <c r="C23" s="108"/>
      <c r="D23" s="108"/>
      <c r="E23" s="109"/>
      <c r="F23" s="109"/>
    </row>
    <row r="24" spans="1:6">
      <c r="A24" s="106"/>
      <c r="B24" s="107"/>
      <c r="C24" s="108"/>
      <c r="D24" s="108"/>
      <c r="E24" s="109"/>
      <c r="F24" s="109"/>
    </row>
    <row r="25" spans="1:6">
      <c r="A25" s="106"/>
      <c r="B25" s="107"/>
      <c r="C25" s="108"/>
      <c r="D25" s="108"/>
      <c r="E25" s="109"/>
      <c r="F25" s="109"/>
    </row>
    <row r="26" spans="1:6">
      <c r="A26" s="106"/>
      <c r="B26" s="107"/>
      <c r="C26" s="108"/>
      <c r="D26" s="108"/>
      <c r="E26" s="109"/>
      <c r="F26" s="109"/>
    </row>
    <row r="27" spans="1:6">
      <c r="A27" s="106"/>
      <c r="B27" s="107"/>
      <c r="C27" s="108"/>
      <c r="D27" s="108"/>
      <c r="E27" s="109"/>
      <c r="F27" s="109"/>
    </row>
    <row r="28" spans="1:6">
      <c r="A28" s="106"/>
      <c r="B28" s="107"/>
      <c r="C28" s="108"/>
      <c r="D28" s="108"/>
      <c r="E28" s="109"/>
      <c r="F28" s="109"/>
    </row>
    <row r="29" spans="1:6">
      <c r="A29" s="106"/>
      <c r="B29" s="107"/>
      <c r="C29" s="108"/>
      <c r="D29" s="108"/>
      <c r="E29" s="109"/>
      <c r="F29" s="109"/>
    </row>
    <row r="30" spans="1:6">
      <c r="A30" s="106"/>
      <c r="B30" s="107"/>
      <c r="C30" s="108"/>
      <c r="D30" s="108"/>
      <c r="E30" s="109"/>
      <c r="F30" s="109"/>
    </row>
    <row r="31" spans="1:6">
      <c r="A31" s="106"/>
      <c r="B31" s="107"/>
      <c r="C31" s="108"/>
      <c r="D31" s="108"/>
      <c r="E31" s="109"/>
      <c r="F31" s="109"/>
    </row>
    <row r="32" spans="1:6">
      <c r="A32" s="106"/>
      <c r="B32" s="107"/>
      <c r="C32" s="108"/>
      <c r="D32" s="108"/>
      <c r="E32" s="109"/>
      <c r="F32" s="109"/>
    </row>
    <row r="33" spans="1:6">
      <c r="A33" s="106"/>
      <c r="B33" s="107"/>
      <c r="C33" s="108"/>
      <c r="D33" s="108"/>
      <c r="E33" s="109"/>
      <c r="F33" s="109"/>
    </row>
    <row r="34" spans="1:6">
      <c r="A34" s="106"/>
      <c r="B34" s="107"/>
      <c r="C34" s="108"/>
      <c r="D34" s="108"/>
      <c r="E34" s="109"/>
      <c r="F34" s="109"/>
    </row>
    <row r="35" spans="1:6">
      <c r="A35" s="106"/>
      <c r="B35" s="107"/>
      <c r="C35" s="108"/>
      <c r="D35" s="108"/>
      <c r="E35" s="109"/>
      <c r="F35" s="109"/>
    </row>
    <row r="36" spans="1:6">
      <c r="A36" s="106"/>
      <c r="B36" s="107"/>
      <c r="C36" s="108"/>
      <c r="D36" s="108"/>
      <c r="E36" s="109"/>
      <c r="F36" s="109"/>
    </row>
    <row r="37" spans="1:6">
      <c r="A37" s="106"/>
      <c r="B37" s="107"/>
      <c r="C37" s="108"/>
      <c r="D37" s="108"/>
      <c r="E37" s="109"/>
      <c r="F37" s="109"/>
    </row>
    <row r="38" spans="1:6">
      <c r="A38" s="106"/>
      <c r="B38" s="107"/>
      <c r="C38" s="108"/>
      <c r="D38" s="108"/>
      <c r="E38" s="109"/>
      <c r="F38" s="109"/>
    </row>
    <row r="39" spans="1:6">
      <c r="A39" s="106"/>
      <c r="B39" s="107"/>
      <c r="C39" s="108"/>
      <c r="D39" s="108"/>
      <c r="E39" s="109"/>
      <c r="F39" s="109"/>
    </row>
    <row r="40" spans="1:6">
      <c r="A40" s="106"/>
      <c r="B40" s="107"/>
      <c r="C40" s="108"/>
      <c r="D40" s="108"/>
      <c r="E40" s="109"/>
      <c r="F40" s="109"/>
    </row>
    <row r="41" spans="1:6">
      <c r="A41" s="106"/>
      <c r="B41" s="107"/>
      <c r="C41" s="108"/>
      <c r="D41" s="108"/>
      <c r="E41" s="109"/>
      <c r="F41" s="109"/>
    </row>
    <row r="42" spans="1:6">
      <c r="A42" s="106"/>
      <c r="B42" s="107"/>
      <c r="C42" s="108"/>
      <c r="D42" s="108"/>
      <c r="E42" s="109"/>
      <c r="F42" s="109"/>
    </row>
    <row r="43" spans="1:6">
      <c r="A43" s="106"/>
      <c r="B43" s="107"/>
      <c r="C43" s="108"/>
      <c r="D43" s="108"/>
      <c r="E43" s="109"/>
      <c r="F43" s="109"/>
    </row>
    <row r="44" spans="1:6">
      <c r="A44" s="106"/>
      <c r="B44" s="107"/>
      <c r="C44" s="108"/>
      <c r="D44" s="108"/>
      <c r="E44" s="109"/>
      <c r="F44" s="109"/>
    </row>
    <row r="45" spans="1:6">
      <c r="A45" s="106"/>
      <c r="B45" s="107"/>
      <c r="C45" s="108"/>
      <c r="D45" s="108"/>
      <c r="E45" s="109"/>
      <c r="F45" s="109"/>
    </row>
    <row r="46" spans="1:6">
      <c r="A46" s="106"/>
      <c r="B46" s="107"/>
      <c r="C46" s="108"/>
      <c r="D46" s="108"/>
      <c r="E46" s="109"/>
      <c r="F46" s="109"/>
    </row>
    <row r="47" spans="1:6">
      <c r="A47" s="106"/>
      <c r="B47" s="107"/>
      <c r="C47" s="108"/>
      <c r="D47" s="108"/>
      <c r="E47" s="109"/>
      <c r="F47" s="109"/>
    </row>
    <row r="48" spans="1:6">
      <c r="A48" s="106"/>
      <c r="B48" s="107"/>
      <c r="C48" s="108"/>
      <c r="D48" s="108"/>
      <c r="E48" s="109"/>
      <c r="F48" s="109"/>
    </row>
    <row r="49" spans="1:6">
      <c r="A49" s="106"/>
      <c r="B49" s="107"/>
      <c r="C49" s="108"/>
      <c r="D49" s="108"/>
      <c r="E49" s="109"/>
      <c r="F49" s="109"/>
    </row>
    <row r="50" spans="1:6">
      <c r="A50" s="106"/>
      <c r="B50" s="107"/>
      <c r="C50" s="108"/>
      <c r="D50" s="108"/>
      <c r="E50" s="109"/>
      <c r="F50" s="109"/>
    </row>
    <row r="51" spans="1:6">
      <c r="A51" s="106"/>
      <c r="B51" s="107"/>
      <c r="C51" s="108"/>
      <c r="D51" s="108"/>
      <c r="E51" s="109"/>
      <c r="F51" s="109"/>
    </row>
    <row r="52" spans="1:6">
      <c r="A52" s="106"/>
      <c r="B52" s="107"/>
      <c r="C52" s="108"/>
      <c r="D52" s="108"/>
      <c r="E52" s="109"/>
      <c r="F52" s="109"/>
    </row>
    <row r="53" spans="1:6">
      <c r="A53" s="106"/>
      <c r="B53" s="107"/>
      <c r="C53" s="108"/>
      <c r="D53" s="108"/>
      <c r="E53" s="109"/>
      <c r="F53" s="109"/>
    </row>
    <row r="54" spans="1:6">
      <c r="A54" s="106"/>
      <c r="B54" s="107"/>
      <c r="C54" s="108"/>
      <c r="D54" s="108"/>
      <c r="E54" s="109"/>
      <c r="F54" s="109"/>
    </row>
    <row r="55" spans="1:6">
      <c r="A55" s="106"/>
      <c r="B55" s="107"/>
      <c r="C55" s="108"/>
      <c r="D55" s="108"/>
      <c r="E55" s="109"/>
      <c r="F55" s="109"/>
    </row>
    <row r="56" spans="1:6">
      <c r="A56" s="106"/>
      <c r="B56" s="107"/>
      <c r="C56" s="108"/>
      <c r="D56" s="108"/>
      <c r="E56" s="109"/>
      <c r="F56" s="109"/>
    </row>
    <row r="57" spans="1:6">
      <c r="A57" s="106"/>
      <c r="B57" s="107"/>
      <c r="C57" s="108"/>
      <c r="D57" s="108"/>
      <c r="E57" s="109"/>
      <c r="F57" s="109"/>
    </row>
    <row r="58" spans="1:6">
      <c r="A58" s="106"/>
      <c r="B58" s="107"/>
      <c r="C58" s="108"/>
      <c r="D58" s="108"/>
      <c r="E58" s="109"/>
      <c r="F58" s="109"/>
    </row>
    <row r="59" spans="1:6">
      <c r="A59" s="106"/>
      <c r="B59" s="107"/>
      <c r="C59" s="108"/>
      <c r="D59" s="108"/>
      <c r="E59" s="109"/>
      <c r="F59" s="109"/>
    </row>
    <row r="60" spans="1:6">
      <c r="A60" s="106"/>
      <c r="B60" s="107"/>
      <c r="C60" s="108"/>
      <c r="D60" s="108"/>
      <c r="E60" s="109"/>
      <c r="F60" s="109"/>
    </row>
    <row r="61" spans="1:6">
      <c r="A61" s="106"/>
      <c r="B61" s="107"/>
      <c r="C61" s="108"/>
      <c r="D61" s="108"/>
      <c r="E61" s="109"/>
      <c r="F61" s="109"/>
    </row>
    <row r="62" spans="1:6">
      <c r="A62" s="106"/>
      <c r="B62" s="107"/>
      <c r="C62" s="108"/>
      <c r="D62" s="108"/>
      <c r="E62" s="109"/>
      <c r="F62" s="109"/>
    </row>
    <row r="63" spans="1:6">
      <c r="A63" s="106"/>
      <c r="B63" s="107"/>
      <c r="C63" s="108"/>
      <c r="D63" s="108"/>
      <c r="E63" s="109"/>
      <c r="F63" s="109"/>
    </row>
    <row r="64" spans="1:6">
      <c r="A64" s="106"/>
      <c r="B64" s="107"/>
      <c r="C64" s="108"/>
      <c r="D64" s="108"/>
      <c r="E64" s="109"/>
      <c r="F64" s="109"/>
    </row>
    <row r="65" spans="1:6">
      <c r="A65" s="106"/>
      <c r="B65" s="107"/>
      <c r="C65" s="108"/>
      <c r="D65" s="108"/>
      <c r="E65" s="109"/>
      <c r="F65" s="109"/>
    </row>
    <row r="66" spans="1:6">
      <c r="A66" s="106"/>
      <c r="B66" s="107"/>
      <c r="C66" s="108"/>
      <c r="D66" s="108"/>
      <c r="E66" s="109"/>
      <c r="F66" s="109"/>
    </row>
    <row r="70" spans="1:6" hidden="1">
      <c r="B70" s="102" t="s">
        <v>17</v>
      </c>
    </row>
    <row r="71" spans="1:6" hidden="1">
      <c r="B71" s="102" t="s">
        <v>18</v>
      </c>
    </row>
    <row r="72" spans="1:6" hidden="1">
      <c r="B72" s="102" t="s">
        <v>19</v>
      </c>
    </row>
  </sheetData>
  <sheetProtection algorithmName="SHA-512" hashValue="KNCU+ir1b7l1AE/yKvs70SFNIBTMJXr7BvB0ZDJ4wfZYImBeHZugEaZc456jgZrhguVaG9MjrOMgZUNdZEQU/w==" saltValue="nkr2ZMIxZ3GRgdCpI34yxg==" spinCount="100000" sheet="1" objects="1" scenarios="1"/>
  <mergeCells count="12">
    <mergeCell ref="A6:B6"/>
    <mergeCell ref="A4:B4"/>
    <mergeCell ref="A5:B5"/>
    <mergeCell ref="C4:F4"/>
    <mergeCell ref="C5:F5"/>
    <mergeCell ref="C6:F6"/>
    <mergeCell ref="A1:B1"/>
    <mergeCell ref="A2:B2"/>
    <mergeCell ref="A3:B3"/>
    <mergeCell ref="C1:F1"/>
    <mergeCell ref="C2:F2"/>
    <mergeCell ref="C3:F3"/>
  </mergeCells>
  <phoneticPr fontId="18" type="noConversion"/>
  <dataValidations count="2">
    <dataValidation type="list" allowBlank="1" showInputMessage="1" showErrorMessage="1" error="Use the drop-down list to enter a tab name._x000a_" sqref="B10:B66" xr:uid="{00000000-0002-0000-0300-000000000000}">
      <formula1>$B$71:$B$72</formula1>
    </dataValidation>
    <dataValidation allowBlank="1" showInputMessage="1" showErrorMessage="1" error="_x000a_" sqref="C1:C2" xr:uid="{00000000-0002-0000-0300-000001000000}"/>
  </dataValidations>
  <printOptions horizontalCentered="1"/>
  <pageMargins left="0.5" right="0.5" top="0.9" bottom="0.64" header="0.3" footer="0.17"/>
  <pageSetup scale="79" orientation="portrait" cellComments="asDisplayed" r:id="rId1"/>
  <headerFooter alignWithMargins="0">
    <oddHeader>&amp;C&amp;"Arial,Bold"&amp;11Attachment HE-3
Beginning Net Position Reconciliation
&amp;A</oddHeader>
    <oddFooter>&amp;L&amp;F \ &amp;A&amp;RPage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G25"/>
  <sheetViews>
    <sheetView zoomScaleNormal="100" workbookViewId="0">
      <selection sqref="A1:D1"/>
    </sheetView>
  </sheetViews>
  <sheetFormatPr defaultColWidth="9.140625" defaultRowHeight="15"/>
  <cols>
    <col min="1" max="1" width="17.140625" style="111" customWidth="1"/>
    <col min="2" max="2" width="20" style="112" customWidth="1"/>
    <col min="3" max="3" width="15.5703125" style="111" customWidth="1"/>
    <col min="4" max="4" width="9.140625" style="111"/>
    <col min="5" max="5" width="17.5703125" style="111" customWidth="1"/>
    <col min="6" max="6" width="9.140625" style="111"/>
    <col min="7" max="7" width="11.42578125" style="111" customWidth="1"/>
    <col min="8" max="8" width="12.28515625" style="111" customWidth="1"/>
    <col min="9" max="16384" width="9.140625" style="111"/>
  </cols>
  <sheetData>
    <row r="1" spans="1:7" ht="61.5" customHeight="1">
      <c r="A1" s="217" t="s">
        <v>125</v>
      </c>
      <c r="B1" s="217"/>
      <c r="C1" s="217"/>
      <c r="D1" s="217"/>
      <c r="E1" s="126" t="s">
        <v>129</v>
      </c>
      <c r="F1" s="117"/>
      <c r="G1" s="117"/>
    </row>
    <row r="2" spans="1:7" ht="36.75" customHeight="1" thickBot="1">
      <c r="A2" s="218" t="s">
        <v>147</v>
      </c>
      <c r="B2" s="218"/>
      <c r="C2" s="218"/>
      <c r="D2" s="218"/>
      <c r="E2" s="125">
        <f>SUM(B5:B28)</f>
        <v>26950028421</v>
      </c>
    </row>
    <row r="3" spans="1:7">
      <c r="A3" s="111" t="s">
        <v>27</v>
      </c>
      <c r="C3" s="113"/>
      <c r="D3" s="114"/>
      <c r="F3" s="115"/>
    </row>
    <row r="4" spans="1:7" ht="72">
      <c r="A4" s="118" t="s">
        <v>122</v>
      </c>
      <c r="B4" s="119" t="s">
        <v>39</v>
      </c>
      <c r="D4" s="113"/>
      <c r="E4" s="116"/>
      <c r="F4" s="113"/>
    </row>
    <row r="5" spans="1:7">
      <c r="A5" s="110" t="s">
        <v>102</v>
      </c>
      <c r="B5" s="112">
        <v>404121630</v>
      </c>
      <c r="C5" s="110"/>
      <c r="D5" s="114"/>
      <c r="E5" s="112"/>
      <c r="F5" s="113"/>
    </row>
    <row r="6" spans="1:7">
      <c r="A6" s="110" t="s">
        <v>68</v>
      </c>
      <c r="B6" s="112">
        <v>996984590</v>
      </c>
      <c r="C6" s="110"/>
      <c r="E6" s="112"/>
      <c r="F6" s="113"/>
    </row>
    <row r="7" spans="1:7">
      <c r="A7" s="110" t="s">
        <v>104</v>
      </c>
      <c r="B7" s="112">
        <v>1224021613</v>
      </c>
      <c r="C7" s="110"/>
      <c r="E7" s="112"/>
    </row>
    <row r="8" spans="1:7">
      <c r="A8" s="110" t="s">
        <v>109</v>
      </c>
      <c r="B8" s="112">
        <v>69908500</v>
      </c>
      <c r="C8" s="110"/>
      <c r="E8" s="112"/>
    </row>
    <row r="9" spans="1:7">
      <c r="A9" s="110" t="s">
        <v>88</v>
      </c>
      <c r="B9" s="112">
        <v>1122739808</v>
      </c>
      <c r="C9" s="110"/>
      <c r="E9" s="112"/>
    </row>
    <row r="10" spans="1:7">
      <c r="A10" s="110" t="s">
        <v>84</v>
      </c>
      <c r="B10" s="112">
        <v>202739153</v>
      </c>
      <c r="C10" s="110"/>
      <c r="E10" s="112"/>
    </row>
    <row r="11" spans="1:7">
      <c r="A11" s="110" t="s">
        <v>86</v>
      </c>
      <c r="B11" s="112">
        <v>197580876</v>
      </c>
      <c r="C11" s="110"/>
      <c r="E11" s="112"/>
    </row>
    <row r="12" spans="1:7">
      <c r="A12" s="110" t="s">
        <v>116</v>
      </c>
      <c r="B12" s="112">
        <v>9733760</v>
      </c>
      <c r="C12" s="110"/>
      <c r="E12" s="112"/>
    </row>
    <row r="13" spans="1:7">
      <c r="A13" s="110" t="s">
        <v>82</v>
      </c>
      <c r="B13" s="112">
        <v>199200763</v>
      </c>
      <c r="C13" s="110"/>
      <c r="E13" s="112"/>
    </row>
    <row r="14" spans="1:7">
      <c r="A14" s="110" t="s">
        <v>92</v>
      </c>
      <c r="B14" s="112">
        <v>643033378</v>
      </c>
      <c r="C14" s="110"/>
      <c r="E14" s="112"/>
    </row>
    <row r="15" spans="1:7">
      <c r="A15" s="110" t="s">
        <v>112</v>
      </c>
      <c r="B15" s="112">
        <v>29789961</v>
      </c>
      <c r="C15" s="110"/>
      <c r="E15" s="112"/>
    </row>
    <row r="16" spans="1:7">
      <c r="A16" s="110" t="s">
        <v>90</v>
      </c>
      <c r="B16" s="112">
        <v>467173329</v>
      </c>
      <c r="C16" s="110"/>
      <c r="E16" s="112"/>
    </row>
    <row r="17" spans="1:5">
      <c r="A17" s="110" t="s">
        <v>114</v>
      </c>
      <c r="B17" s="112">
        <v>-1200112</v>
      </c>
      <c r="C17" s="110"/>
      <c r="E17" s="112"/>
    </row>
    <row r="18" spans="1:5">
      <c r="A18" s="110" t="s">
        <v>118</v>
      </c>
      <c r="B18" s="112">
        <v>17891627</v>
      </c>
      <c r="C18" s="110"/>
      <c r="E18" s="112"/>
    </row>
    <row r="19" spans="1:5">
      <c r="A19" s="110" t="s">
        <v>75</v>
      </c>
      <c r="B19" s="112">
        <v>12580132604</v>
      </c>
      <c r="C19" s="110"/>
      <c r="E19" s="112"/>
    </row>
    <row r="20" spans="1:5">
      <c r="A20" s="110" t="s">
        <v>96</v>
      </c>
      <c r="B20" s="112">
        <v>1195704584</v>
      </c>
      <c r="C20" s="110"/>
      <c r="E20" s="112"/>
    </row>
    <row r="21" spans="1:5">
      <c r="A21" s="110" t="s">
        <v>98</v>
      </c>
      <c r="B21" s="112">
        <v>2979427630</v>
      </c>
      <c r="C21" s="110"/>
      <c r="E21" s="112"/>
    </row>
    <row r="22" spans="1:5">
      <c r="A22" s="110" t="s">
        <v>106</v>
      </c>
      <c r="B22" s="112">
        <v>1260397285</v>
      </c>
      <c r="C22" s="110"/>
      <c r="E22" s="112"/>
    </row>
    <row r="23" spans="1:5">
      <c r="A23" s="110" t="s">
        <v>79</v>
      </c>
      <c r="B23" s="112">
        <v>446976531</v>
      </c>
      <c r="C23" s="110"/>
      <c r="E23" s="112"/>
    </row>
    <row r="24" spans="1:5">
      <c r="A24" s="110" t="s">
        <v>78</v>
      </c>
      <c r="B24" s="112">
        <v>2501911000</v>
      </c>
      <c r="C24" s="110"/>
      <c r="E24" s="112"/>
    </row>
    <row r="25" spans="1:5">
      <c r="A25" s="110" t="s">
        <v>81</v>
      </c>
      <c r="B25" s="112">
        <v>401759911</v>
      </c>
      <c r="C25" s="110"/>
      <c r="E25" s="112"/>
    </row>
  </sheetData>
  <sheetProtection algorithmName="SHA-512" hashValue="5mysq8cVOAlPWlX9LDqw4qIX+UAAX3c7GBe9k2Cy5ZkSFb60Xh0hI9hHXqyVKjZuczF+/b+3climV+lr9WTAHA==" saltValue="mW9Ct9MNZi5uEHxEkHDn9A==" spinCount="100000" sheet="1" objects="1" scenarios="1"/>
  <autoFilter ref="A4:B4" xr:uid="{00000000-0009-0000-0000-000004000000}"/>
  <mergeCells count="2">
    <mergeCell ref="A1:D1"/>
    <mergeCell ref="A2:D2"/>
  </mergeCells>
  <phoneticPr fontId="18" type="noConversion"/>
  <printOptions headings="1" gridLines="1"/>
  <pageMargins left="0.75" right="0.37" top="1" bottom="1" header="0.5" footer="0.5"/>
  <pageSetup scale="97" orientation="portrait" r:id="rId1"/>
  <headerFooter alignWithMargins="0">
    <oddFooter>&amp;L&amp;F  \&amp;A&amp;RPage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27"/>
  <sheetViews>
    <sheetView topLeftCell="A2" zoomScaleNormal="100" workbookViewId="0">
      <selection activeCell="A32" sqref="A32"/>
    </sheetView>
  </sheetViews>
  <sheetFormatPr defaultColWidth="9.140625" defaultRowHeight="15"/>
  <cols>
    <col min="1" max="1" width="16.7109375" style="111" customWidth="1"/>
    <col min="2" max="2" width="17.7109375" style="112" customWidth="1"/>
    <col min="3" max="3" width="19.42578125" style="111" customWidth="1"/>
    <col min="4" max="4" width="14.5703125" style="111" bestFit="1" customWidth="1"/>
    <col min="5" max="5" width="11.5703125" style="111" bestFit="1" customWidth="1"/>
    <col min="6" max="6" width="9.140625" style="111"/>
    <col min="7" max="7" width="20.85546875" style="111" customWidth="1"/>
    <col min="8" max="8" width="14.28515625" style="111" customWidth="1"/>
    <col min="9" max="16384" width="9.140625" style="111"/>
  </cols>
  <sheetData>
    <row r="1" spans="1:9" ht="54.75" customHeight="1">
      <c r="A1" s="217" t="s">
        <v>41</v>
      </c>
      <c r="B1" s="217"/>
      <c r="C1" s="217"/>
      <c r="D1" s="217"/>
      <c r="E1" s="217"/>
      <c r="F1" s="120"/>
      <c r="G1" s="120"/>
    </row>
    <row r="2" spans="1:9" ht="37.5" customHeight="1">
      <c r="A2" s="218" t="s">
        <v>148</v>
      </c>
      <c r="B2" s="218"/>
      <c r="C2" s="218"/>
      <c r="D2" s="218"/>
      <c r="E2" s="218"/>
    </row>
    <row r="3" spans="1:9">
      <c r="A3" s="111" t="s">
        <v>26</v>
      </c>
      <c r="B3" s="121"/>
      <c r="C3" s="113"/>
      <c r="D3" s="127" t="s">
        <v>129</v>
      </c>
      <c r="E3" s="127" t="s">
        <v>129</v>
      </c>
      <c r="G3" s="115"/>
    </row>
    <row r="4" spans="1:9" ht="89.25" customHeight="1">
      <c r="A4" s="118" t="s">
        <v>122</v>
      </c>
      <c r="B4" s="119" t="s">
        <v>40</v>
      </c>
      <c r="C4" s="118" t="s">
        <v>43</v>
      </c>
      <c r="D4" s="128">
        <f>SUM(B5:B28)</f>
        <v>10309447642</v>
      </c>
      <c r="E4" s="128">
        <f>SUM(C5:C28)</f>
        <v>11098228</v>
      </c>
    </row>
    <row r="5" spans="1:9">
      <c r="A5" s="110" t="s">
        <v>102</v>
      </c>
      <c r="B5" s="122">
        <v>88844835</v>
      </c>
      <c r="C5" s="122">
        <v>0</v>
      </c>
      <c r="D5" s="123"/>
      <c r="E5" s="122"/>
      <c r="F5" s="113"/>
    </row>
    <row r="6" spans="1:9">
      <c r="A6" s="110" t="s">
        <v>68</v>
      </c>
      <c r="B6" s="122">
        <v>1363351044</v>
      </c>
      <c r="C6" s="122">
        <v>0</v>
      </c>
      <c r="D6" s="123"/>
      <c r="E6" s="122"/>
      <c r="F6" s="114"/>
    </row>
    <row r="7" spans="1:9">
      <c r="A7" s="110" t="s">
        <v>104</v>
      </c>
      <c r="B7" s="122">
        <v>411277441</v>
      </c>
      <c r="C7" s="122">
        <v>0</v>
      </c>
      <c r="D7" s="123"/>
      <c r="E7" s="122"/>
      <c r="F7" s="114"/>
      <c r="G7" s="114"/>
      <c r="H7" s="114"/>
      <c r="I7" s="114"/>
    </row>
    <row r="8" spans="1:9">
      <c r="A8" s="110" t="s">
        <v>109</v>
      </c>
      <c r="B8" s="122">
        <v>0</v>
      </c>
      <c r="C8" s="122">
        <v>0</v>
      </c>
      <c r="D8" s="123"/>
      <c r="E8" s="122"/>
      <c r="F8" s="114"/>
      <c r="G8" s="114"/>
      <c r="H8" s="114"/>
      <c r="I8" s="114"/>
    </row>
    <row r="9" spans="1:9">
      <c r="A9" s="110" t="s">
        <v>88</v>
      </c>
      <c r="B9" s="122">
        <v>199961510</v>
      </c>
      <c r="C9" s="122">
        <v>-364013</v>
      </c>
      <c r="D9" s="123"/>
      <c r="E9" s="122"/>
    </row>
    <row r="10" spans="1:9">
      <c r="A10" s="110" t="s">
        <v>84</v>
      </c>
      <c r="B10" s="122">
        <v>82376447</v>
      </c>
      <c r="C10" s="122">
        <v>-7609296</v>
      </c>
      <c r="D10" s="123"/>
      <c r="E10" s="122"/>
    </row>
    <row r="11" spans="1:9">
      <c r="A11" s="110" t="s">
        <v>86</v>
      </c>
      <c r="B11" s="122">
        <v>108859446</v>
      </c>
      <c r="C11" s="122">
        <v>0</v>
      </c>
      <c r="D11" s="123"/>
      <c r="E11" s="122"/>
    </row>
    <row r="12" spans="1:9">
      <c r="A12" s="110" t="s">
        <v>116</v>
      </c>
      <c r="B12" s="122">
        <v>12172680</v>
      </c>
      <c r="C12" s="122">
        <v>0</v>
      </c>
      <c r="D12" s="123"/>
      <c r="E12" s="122"/>
    </row>
    <row r="13" spans="1:9">
      <c r="A13" s="110" t="s">
        <v>82</v>
      </c>
      <c r="B13" s="122">
        <v>99564498</v>
      </c>
      <c r="C13" s="122">
        <v>0</v>
      </c>
      <c r="D13" s="123"/>
      <c r="E13" s="122"/>
    </row>
    <row r="14" spans="1:9">
      <c r="A14" s="110" t="s">
        <v>92</v>
      </c>
      <c r="B14" s="122">
        <v>382525779</v>
      </c>
      <c r="C14" s="122">
        <v>0</v>
      </c>
      <c r="D14" s="123"/>
      <c r="E14" s="122"/>
    </row>
    <row r="15" spans="1:9">
      <c r="A15" s="110" t="s">
        <v>112</v>
      </c>
      <c r="B15" s="122">
        <v>303234</v>
      </c>
      <c r="C15" s="122">
        <v>0</v>
      </c>
      <c r="D15" s="123"/>
      <c r="E15" s="122"/>
    </row>
    <row r="16" spans="1:9">
      <c r="A16" s="110" t="s">
        <v>90</v>
      </c>
      <c r="B16" s="122">
        <v>94974542</v>
      </c>
      <c r="C16" s="122">
        <v>0</v>
      </c>
      <c r="D16" s="123"/>
      <c r="E16" s="122"/>
    </row>
    <row r="17" spans="1:5">
      <c r="A17" s="110" t="s">
        <v>114</v>
      </c>
      <c r="B17" s="122">
        <v>0</v>
      </c>
      <c r="C17" s="122">
        <v>0</v>
      </c>
      <c r="D17" s="123"/>
      <c r="E17" s="122"/>
    </row>
    <row r="18" spans="1:5">
      <c r="A18" s="110" t="s">
        <v>118</v>
      </c>
      <c r="B18" s="122">
        <v>0</v>
      </c>
      <c r="C18" s="122">
        <v>0</v>
      </c>
      <c r="D18" s="123"/>
      <c r="E18" s="122"/>
    </row>
    <row r="19" spans="1:5">
      <c r="A19" s="110" t="s">
        <v>75</v>
      </c>
      <c r="B19" s="122">
        <v>3328343082</v>
      </c>
      <c r="C19" s="122">
        <v>-18369517</v>
      </c>
      <c r="D19" s="123"/>
      <c r="E19" s="122"/>
    </row>
    <row r="20" spans="1:5">
      <c r="A20" s="110" t="s">
        <v>126</v>
      </c>
      <c r="B20" s="122">
        <v>1154336531</v>
      </c>
      <c r="C20" s="122">
        <v>37441054</v>
      </c>
      <c r="D20" s="123"/>
      <c r="E20" s="122"/>
    </row>
    <row r="21" spans="1:5">
      <c r="A21" s="110" t="s">
        <v>98</v>
      </c>
      <c r="B21" s="122">
        <v>0</v>
      </c>
      <c r="C21" s="122">
        <v>0</v>
      </c>
      <c r="D21" s="123"/>
      <c r="E21" s="122"/>
    </row>
    <row r="22" spans="1:5">
      <c r="A22" s="110" t="s">
        <v>106</v>
      </c>
      <c r="B22" s="122">
        <v>425508963</v>
      </c>
      <c r="C22" s="122">
        <v>0</v>
      </c>
      <c r="D22" s="124"/>
      <c r="E22" s="122"/>
    </row>
    <row r="23" spans="1:5">
      <c r="A23" s="110" t="s">
        <v>79</v>
      </c>
      <c r="B23" s="122">
        <v>692135173</v>
      </c>
      <c r="C23" s="122">
        <v>0</v>
      </c>
      <c r="D23" s="124"/>
      <c r="E23" s="122"/>
    </row>
    <row r="24" spans="1:5">
      <c r="A24" s="110" t="s">
        <v>78</v>
      </c>
      <c r="B24" s="122">
        <v>1837042000</v>
      </c>
      <c r="C24" s="122">
        <v>0</v>
      </c>
      <c r="D24" s="124"/>
      <c r="E24" s="122"/>
    </row>
    <row r="25" spans="1:5">
      <c r="A25" s="110" t="s">
        <v>81</v>
      </c>
      <c r="B25" s="122">
        <v>27870437</v>
      </c>
      <c r="C25" s="122">
        <v>0</v>
      </c>
      <c r="D25" s="124"/>
      <c r="E25" s="122"/>
    </row>
    <row r="26" spans="1:5">
      <c r="C26" s="112"/>
    </row>
    <row r="27" spans="1:5">
      <c r="C27" s="112"/>
    </row>
  </sheetData>
  <sheetProtection algorithmName="SHA-512" hashValue="zMg9g9mtF3j/75qfAMfNEacn2ec1v2SVrxbZsGWsMStH8LIrVtlfZVL3kmz2ygGpjNrGp4fdVrAJvXWckyYuig==" saltValue="CAJDd0nrPKfFepw7KykJHQ==" spinCount="100000" sheet="1" objects="1" scenarios="1"/>
  <mergeCells count="2">
    <mergeCell ref="A1:E1"/>
    <mergeCell ref="A2:E2"/>
  </mergeCells>
  <phoneticPr fontId="18" type="noConversion"/>
  <printOptions headings="1" gridLines="1"/>
  <pageMargins left="0.75" right="0.19" top="1" bottom="1" header="0.5" footer="0.5"/>
  <pageSetup scale="90" orientation="portrait" r:id="rId1"/>
  <headerFooter alignWithMargins="0">
    <oddFooter>&amp;L&amp;F  &amp;A&amp;RPage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31"/>
  <sheetViews>
    <sheetView zoomScaleNormal="100" workbookViewId="0">
      <selection activeCell="G24" sqref="G24"/>
    </sheetView>
  </sheetViews>
  <sheetFormatPr defaultRowHeight="12.75"/>
  <cols>
    <col min="1" max="1" width="18.28515625" customWidth="1"/>
    <col min="2" max="2" width="43.140625" customWidth="1"/>
    <col min="3" max="3" width="22.42578125" style="26" customWidth="1"/>
    <col min="12" max="12" width="15.140625" customWidth="1"/>
  </cols>
  <sheetData>
    <row r="1" spans="1:12">
      <c r="A1" s="96" t="s">
        <v>65</v>
      </c>
      <c r="B1" s="129" t="s">
        <v>66</v>
      </c>
      <c r="C1" s="130" t="s">
        <v>67</v>
      </c>
    </row>
    <row r="2" spans="1:12" ht="22.5" customHeight="1">
      <c r="A2" s="96" t="s">
        <v>68</v>
      </c>
      <c r="B2" s="131" t="s">
        <v>69</v>
      </c>
      <c r="C2" s="132">
        <v>204268241</v>
      </c>
      <c r="E2" s="135" t="s">
        <v>145</v>
      </c>
      <c r="F2" s="135"/>
      <c r="G2" s="135"/>
      <c r="H2" s="135"/>
      <c r="I2" s="135"/>
      <c r="J2" s="135"/>
      <c r="K2" s="135"/>
      <c r="L2" s="135"/>
    </row>
    <row r="3" spans="1:12" ht="15">
      <c r="A3" s="96" t="s">
        <v>70</v>
      </c>
      <c r="B3" s="131" t="s">
        <v>71</v>
      </c>
      <c r="C3" s="132" t="s">
        <v>72</v>
      </c>
      <c r="E3" s="135" t="s">
        <v>146</v>
      </c>
      <c r="F3" s="135"/>
      <c r="G3" s="135"/>
      <c r="H3" s="135"/>
      <c r="I3" s="135"/>
      <c r="J3" s="135"/>
      <c r="K3" s="135"/>
      <c r="L3" s="135"/>
    </row>
    <row r="4" spans="1:12" ht="22.5">
      <c r="A4" s="96" t="s">
        <v>73</v>
      </c>
      <c r="B4" s="131" t="s">
        <v>74</v>
      </c>
      <c r="C4" s="132" t="s">
        <v>72</v>
      </c>
    </row>
    <row r="5" spans="1:12" ht="22.5">
      <c r="A5" s="96" t="s">
        <v>75</v>
      </c>
      <c r="B5" s="131" t="s">
        <v>76</v>
      </c>
      <c r="C5" s="132" t="s">
        <v>77</v>
      </c>
    </row>
    <row r="6" spans="1:12" ht="34.5" customHeight="1">
      <c r="A6" s="96" t="s">
        <v>78</v>
      </c>
      <c r="B6" s="131" t="s">
        <v>139</v>
      </c>
      <c r="C6" s="132">
        <v>208229</v>
      </c>
      <c r="F6" s="219" t="s">
        <v>132</v>
      </c>
      <c r="G6" s="219"/>
      <c r="H6" s="219"/>
      <c r="I6" s="219"/>
      <c r="J6" s="219"/>
      <c r="K6" s="219"/>
      <c r="L6" s="219"/>
    </row>
    <row r="7" spans="1:12" ht="15" customHeight="1">
      <c r="A7" s="96" t="s">
        <v>79</v>
      </c>
      <c r="B7" s="131" t="s">
        <v>80</v>
      </c>
      <c r="C7" s="133">
        <v>211</v>
      </c>
      <c r="F7" s="219"/>
      <c r="G7" s="219"/>
      <c r="H7" s="219"/>
      <c r="I7" s="219"/>
      <c r="J7" s="219"/>
      <c r="K7" s="219"/>
      <c r="L7" s="219"/>
    </row>
    <row r="8" spans="1:12" ht="23.25" customHeight="1">
      <c r="A8" s="96" t="s">
        <v>81</v>
      </c>
      <c r="B8" s="131" t="s">
        <v>140</v>
      </c>
      <c r="C8" s="132">
        <v>212234</v>
      </c>
      <c r="F8" s="219"/>
      <c r="G8" s="219"/>
      <c r="H8" s="219"/>
      <c r="I8" s="219"/>
      <c r="J8" s="219"/>
      <c r="K8" s="219"/>
      <c r="L8" s="219"/>
    </row>
    <row r="9" spans="1:12">
      <c r="A9" s="96" t="s">
        <v>82</v>
      </c>
      <c r="B9" s="131" t="s">
        <v>83</v>
      </c>
      <c r="C9" s="133">
        <v>213</v>
      </c>
      <c r="F9" s="219"/>
      <c r="G9" s="219"/>
      <c r="H9" s="219"/>
      <c r="I9" s="219"/>
      <c r="J9" s="219"/>
      <c r="K9" s="219"/>
      <c r="L9" s="219"/>
    </row>
    <row r="10" spans="1:12" ht="15" customHeight="1">
      <c r="A10" s="96" t="s">
        <v>84</v>
      </c>
      <c r="B10" s="131" t="s">
        <v>85</v>
      </c>
      <c r="C10" s="133">
        <v>214</v>
      </c>
      <c r="E10" t="s">
        <v>133</v>
      </c>
    </row>
    <row r="11" spans="1:12" ht="15" customHeight="1">
      <c r="A11" s="96" t="s">
        <v>86</v>
      </c>
      <c r="B11" s="131" t="s">
        <v>87</v>
      </c>
      <c r="C11" s="133">
        <v>215</v>
      </c>
      <c r="E11" t="s">
        <v>134</v>
      </c>
    </row>
    <row r="12" spans="1:12">
      <c r="A12" s="96" t="s">
        <v>88</v>
      </c>
      <c r="B12" s="131" t="s">
        <v>89</v>
      </c>
      <c r="C12" s="133">
        <v>216</v>
      </c>
      <c r="E12" t="s">
        <v>141</v>
      </c>
    </row>
    <row r="13" spans="1:12">
      <c r="A13" s="96" t="s">
        <v>90</v>
      </c>
      <c r="B13" s="131" t="s">
        <v>91</v>
      </c>
      <c r="C13" s="133">
        <v>217</v>
      </c>
      <c r="E13" t="s">
        <v>135</v>
      </c>
    </row>
    <row r="14" spans="1:12">
      <c r="A14" s="96" t="s">
        <v>92</v>
      </c>
      <c r="B14" s="131" t="s">
        <v>93</v>
      </c>
      <c r="C14" s="133">
        <v>221</v>
      </c>
      <c r="E14" t="s">
        <v>136</v>
      </c>
    </row>
    <row r="15" spans="1:12" ht="22.5">
      <c r="A15" s="96" t="s">
        <v>94</v>
      </c>
      <c r="B15" s="131" t="s">
        <v>95</v>
      </c>
      <c r="C15" s="133">
        <v>236</v>
      </c>
      <c r="E15" t="s">
        <v>137</v>
      </c>
    </row>
    <row r="16" spans="1:12">
      <c r="A16" s="96" t="s">
        <v>96</v>
      </c>
      <c r="B16" s="131" t="s">
        <v>97</v>
      </c>
      <c r="C16" s="133">
        <v>236</v>
      </c>
      <c r="E16" t="s">
        <v>138</v>
      </c>
    </row>
    <row r="17" spans="1:5" ht="22.5">
      <c r="A17" s="96" t="s">
        <v>98</v>
      </c>
      <c r="B17" s="131" t="s">
        <v>99</v>
      </c>
      <c r="C17" s="133" t="s">
        <v>59</v>
      </c>
      <c r="E17" t="s">
        <v>142</v>
      </c>
    </row>
    <row r="18" spans="1:5">
      <c r="A18" s="96" t="s">
        <v>100</v>
      </c>
      <c r="B18" s="131" t="s">
        <v>101</v>
      </c>
      <c r="C18" s="133" t="s">
        <v>59</v>
      </c>
      <c r="E18" t="s">
        <v>143</v>
      </c>
    </row>
    <row r="19" spans="1:5">
      <c r="A19" s="96" t="s">
        <v>102</v>
      </c>
      <c r="B19" s="131" t="s">
        <v>103</v>
      </c>
      <c r="C19" s="133">
        <v>242</v>
      </c>
    </row>
    <row r="20" spans="1:5">
      <c r="A20" s="96" t="s">
        <v>104</v>
      </c>
      <c r="B20" s="131" t="s">
        <v>105</v>
      </c>
      <c r="C20" s="133">
        <v>247</v>
      </c>
    </row>
    <row r="21" spans="1:5" ht="33.75">
      <c r="A21" s="96" t="s">
        <v>106</v>
      </c>
      <c r="B21" s="131" t="s">
        <v>127</v>
      </c>
      <c r="C21" s="134" t="s">
        <v>128</v>
      </c>
    </row>
    <row r="22" spans="1:5">
      <c r="A22" s="96" t="s">
        <v>107</v>
      </c>
      <c r="B22" s="131" t="s">
        <v>108</v>
      </c>
      <c r="C22" s="133" t="s">
        <v>59</v>
      </c>
    </row>
    <row r="23" spans="1:5">
      <c r="A23" s="96" t="s">
        <v>109</v>
      </c>
      <c r="B23" s="131" t="s">
        <v>110</v>
      </c>
      <c r="C23" s="133" t="s">
        <v>111</v>
      </c>
    </row>
    <row r="24" spans="1:5">
      <c r="A24" s="96" t="s">
        <v>112</v>
      </c>
      <c r="B24" s="131" t="s">
        <v>113</v>
      </c>
      <c r="C24" s="133" t="s">
        <v>111</v>
      </c>
    </row>
    <row r="25" spans="1:5">
      <c r="A25" s="96" t="s">
        <v>114</v>
      </c>
      <c r="B25" s="131" t="s">
        <v>115</v>
      </c>
      <c r="C25" s="133">
        <v>937</v>
      </c>
    </row>
    <row r="26" spans="1:5">
      <c r="A26" s="96" t="s">
        <v>116</v>
      </c>
      <c r="B26" s="131" t="s">
        <v>117</v>
      </c>
      <c r="C26" s="133">
        <v>938</v>
      </c>
    </row>
    <row r="27" spans="1:5">
      <c r="A27" s="96" t="s">
        <v>118</v>
      </c>
      <c r="B27" s="131" t="s">
        <v>119</v>
      </c>
      <c r="C27" s="133" t="s">
        <v>120</v>
      </c>
    </row>
    <row r="29" spans="1:5">
      <c r="A29" s="68"/>
      <c r="B29" s="68"/>
      <c r="C29" s="68"/>
    </row>
    <row r="30" spans="1:5" ht="42.75" customHeight="1">
      <c r="A30" s="68"/>
      <c r="B30" s="68"/>
      <c r="C30" s="68"/>
    </row>
    <row r="31" spans="1:5" ht="33" customHeight="1"/>
  </sheetData>
  <sheetProtection algorithmName="SHA-512" hashValue="RsP/i6SI9rbH+oqXE6a12f9PkGmh9HQ4jmowuLhcE/CoaDHpghzv4MvndvW7B5wu/Nim+Cgun2Xi+Tzig7XuLQ==" saltValue="AmcXD/rkzWu4flgdQg5f0g==" spinCount="100000" sheet="1" objects="1" scenarios="1"/>
  <mergeCells count="4">
    <mergeCell ref="F8:L8"/>
    <mergeCell ref="F9:L9"/>
    <mergeCell ref="F6:L6"/>
    <mergeCell ref="F7:L7"/>
  </mergeCells>
  <pageMargins left="0.7" right="0.7" top="0.75" bottom="0.75" header="0.3" footer="0.3"/>
  <pageSetup paperSize="5" scale="93" orientation="landscape" r:id="rId1"/>
  <headerFooter>
    <oddFooter>&amp;L&amp;Z&amp;F
&amp;A
&amp;D &amp;T&amp;R&amp;P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TAB 1, HEI</vt:lpstr>
      <vt:lpstr>TAB 2, Foundation(s)</vt:lpstr>
      <vt:lpstr>Certification</vt:lpstr>
      <vt:lpstr>RCL</vt:lpstr>
      <vt:lpstr>PY Ending Net Position-HEI</vt:lpstr>
      <vt:lpstr>PY Ending Net Position-found.</vt:lpstr>
      <vt:lpstr>Lookup - HEI #-acronyn</vt:lpstr>
      <vt:lpstr>RCL!Print_Area</vt:lpstr>
      <vt:lpstr>'TAB 1, HEI'!Print_Area</vt:lpstr>
      <vt:lpstr>'TAB 2, Foundation(s)'!Print_Area</vt:lpstr>
      <vt:lpstr>RCL!Print_Titles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Comptroller's Directive No. 2-07, Attachment - HE-2, Beginning Net Asset Reconciliation - Attachment</dc:title>
  <dc:subject>Comptroller's Directive No. 2-07, Attachment - HE-2, Beginning Net Asset Reconciliation - Attachment</dc:subject>
  <dc:creator>Department of Accounts</dc:creator>
  <cp:keywords>Comptroller's Directive No. 2-07, Attachment - HE-2, Beginning Net Asset Reconciliation - Attachment</cp:keywords>
  <cp:lastModifiedBy>Tuck, Christy (DOA)</cp:lastModifiedBy>
  <cp:lastPrinted>2024-04-25T14:37:36Z</cp:lastPrinted>
  <dcterms:created xsi:type="dcterms:W3CDTF">1999-06-07T17:56:06Z</dcterms:created>
  <dcterms:modified xsi:type="dcterms:W3CDTF">2024-04-25T14:45:00Z</dcterms:modified>
  <cp:category>Comptroller's Directive No. 2-07, Attachment - HE-2, Beginning Net Asset Reconciliation - Attachment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-1997961166</vt:i4>
  </property>
  <property fmtid="{D5CDD505-2E9C-101B-9397-08002B2CF9AE}" pid="3" name="_NewReviewCycle">
    <vt:lpwstr/>
  </property>
  <property fmtid="{D5CDD505-2E9C-101B-9397-08002B2CF9AE}" pid="4" name="_EmailSubject">
    <vt:lpwstr>Higher Ed Directive</vt:lpwstr>
  </property>
  <property fmtid="{D5CDD505-2E9C-101B-9397-08002B2CF9AE}" pid="5" name="_AuthorEmail">
    <vt:lpwstr>Marianne.Madison@doa.virginia.gov</vt:lpwstr>
  </property>
  <property fmtid="{D5CDD505-2E9C-101B-9397-08002B2CF9AE}" pid="6" name="_AuthorEmailDisplayName">
    <vt:lpwstr>Madison, Marianne</vt:lpwstr>
  </property>
  <property fmtid="{D5CDD505-2E9C-101B-9397-08002B2CF9AE}" pid="7" name="_ReviewingToolsShownOnce">
    <vt:lpwstr/>
  </property>
</Properties>
</file>