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Q:\Directive\Fiscal 2024\HE Directive\Ready for Review\Excel files\"/>
    </mc:Choice>
  </mc:AlternateContent>
  <xr:revisionPtr revIDLastSave="0" documentId="13_ncr:1_{01E37211-5857-4A81-8161-106DF16AEEF4}" xr6:coauthVersionLast="47" xr6:coauthVersionMax="47" xr10:uidLastSave="{00000000-0000-0000-0000-000000000000}"/>
  <workbookProtection workbookAlgorithmName="SHA-512" workbookHashValue="40VtZRQ47R/83ZZVk9TjjEc5Qcf4Rx8N5z6Ypy2acQKEQZ4UanQ6cMZ70jAO44Lf9gri/A303YvvnHrMGv3ItA==" workbookSaltValue="cSQ8Vm4HoDbJR8I2JkVRBg==" workbookSpinCount="100000" lockStructure="1"/>
  <bookViews>
    <workbookView xWindow="-120" yWindow="-120" windowWidth="29040" windowHeight="15720" tabRatio="831" xr2:uid="{00000000-000D-0000-FFFF-FFFF00000000}"/>
  </bookViews>
  <sheets>
    <sheet name="TAB 1, Attachments" sheetId="1" r:id="rId1"/>
    <sheet name="TAB 2, Survey" sheetId="6" r:id="rId2"/>
    <sheet name="Foundations&amp;entities-included" sheetId="5" r:id="rId3"/>
    <sheet name="Foundations&amp;entities-excluded" sheetId="8" r:id="rId4"/>
    <sheet name="HEI Cardinal Business Units " sheetId="9" r:id="rId5"/>
    <sheet name="Certification" sheetId="10" r:id="rId6"/>
    <sheet name="RCL" sheetId="7" r:id="rId7"/>
    <sheet name="Lookup - HEI #-acronyn" sheetId="11" state="hidden" r:id="rId8"/>
  </sheets>
  <definedNames>
    <definedName name="_xlnm._FilterDatabase" localSheetId="3" hidden="1">'Foundations&amp;entities-excluded'!$A$10:$A$70</definedName>
    <definedName name="_xlnm._FilterDatabase" localSheetId="2" hidden="1">'Foundations&amp;entities-included'!$A$7:$A$103</definedName>
    <definedName name="_xlnm._FilterDatabase" localSheetId="4" hidden="1">'HEI Cardinal Business Units '!$B$4:$B$56</definedName>
    <definedName name="_GoBack" localSheetId="3">'Foundations&amp;entities-excluded'!$B$32</definedName>
    <definedName name="_GoBack" localSheetId="2">'Foundations&amp;entities-included'!$B$29</definedName>
    <definedName name="_xlnm.Print_Area" localSheetId="3">'Foundations&amp;entities-excluded'!$A$1:$D$70</definedName>
    <definedName name="_xlnm.Print_Area" localSheetId="0">'TAB 1, Attachments'!$A$1:$F$54</definedName>
    <definedName name="_xlnm.Print_Area" localSheetId="1">'TAB 2, Survey'!$B$1:$G$105</definedName>
    <definedName name="_xlnm.Print_Titles" localSheetId="3">'Foundations&amp;entities-excluded'!$10:$10</definedName>
    <definedName name="_xlnm.Print_Titles" localSheetId="2">'Foundations&amp;entities-included'!$7:$7</definedName>
    <definedName name="wrn.Footnote._.8." localSheetId="5"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8" i="6" l="1"/>
  <c r="B97" i="6"/>
  <c r="B95" i="6"/>
  <c r="D1" i="6"/>
  <c r="D3" i="6"/>
  <c r="D4" i="6"/>
  <c r="D5" i="6"/>
  <c r="D6" i="6"/>
  <c r="C2" i="1" l="1"/>
  <c r="D2" i="6" s="1"/>
  <c r="A3" i="10" l="1"/>
  <c r="C6" i="7" l="1"/>
  <c r="C6" i="8"/>
  <c r="C5" i="7"/>
  <c r="C5" i="8"/>
  <c r="C4" i="7"/>
  <c r="C4" i="8"/>
  <c r="C3" i="7"/>
  <c r="C3" i="8"/>
  <c r="C1" i="7"/>
  <c r="C1" i="8"/>
  <c r="C1" i="10"/>
  <c r="I19" i="1" l="1"/>
  <c r="I18" i="1"/>
  <c r="C2" i="7" l="1"/>
  <c r="C2" i="10"/>
  <c r="C2" i="8"/>
  <c r="C26" i="1"/>
  <c r="C23" i="1"/>
  <c r="J18" i="1" l="1"/>
  <c r="E35" i="1" s="1"/>
  <c r="E34" i="1"/>
  <c r="E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C1" authorId="0" shapeId="0" xr:uid="{00000000-0006-0000-0000-000001000000}">
      <text>
        <r>
          <rPr>
            <sz val="9"/>
            <color indexed="81"/>
            <rFont val="Arial"/>
            <family val="2"/>
          </rPr>
          <t>Use the drop-down list to select the applicable Institution Number-Institution Acronym for this submission and the Institution Name will automatically populate.
Note:  VCUHSA should select 236-VCUHSA.</t>
        </r>
        <r>
          <rPr>
            <sz val="10"/>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A7" authorId="0" shapeId="0" xr:uid="{00000000-0006-0000-0200-000001000000}">
      <text>
        <r>
          <rPr>
            <sz val="9"/>
            <color indexed="81"/>
            <rFont val="Tahoma"/>
            <family val="2"/>
          </rPr>
          <t>Select the Institution Number-Institution Acronym and the foundations/entities included last year for the institution will appear.   Note:  VCUHSA can select 236-VCUHSA.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B4" authorId="0" shapeId="0" xr:uid="{00000000-0006-0000-0400-000001000000}">
      <text>
        <r>
          <rPr>
            <sz val="12"/>
            <color indexed="81"/>
            <rFont val="Tahoma"/>
            <family val="2"/>
          </rPr>
          <t>Select the Institution Number-Institution Acronym and the HEI Cardinal Business Unit #s will appear.</t>
        </r>
      </text>
    </comment>
  </commentList>
</comments>
</file>

<file path=xl/sharedStrings.xml><?xml version="1.0" encoding="utf-8"?>
<sst xmlns="http://schemas.openxmlformats.org/spreadsheetml/2006/main" count="999" uniqueCount="488">
  <si>
    <t>Institution Name:</t>
  </si>
  <si>
    <t>Drop-down</t>
  </si>
  <si>
    <t>Institution Contact Name:</t>
  </si>
  <si>
    <t>list</t>
  </si>
  <si>
    <t>Institution Contact Phone Number:</t>
  </si>
  <si>
    <t>Yes</t>
  </si>
  <si>
    <t>Institution Contact E-mail Address:</t>
  </si>
  <si>
    <t>No</t>
  </si>
  <si>
    <t>Date Completed:</t>
  </si>
  <si>
    <t>Deferred Outflows of Resources:</t>
  </si>
  <si>
    <t>Deferred Inflows of Resources:</t>
  </si>
  <si>
    <t>Prepared by:</t>
  </si>
  <si>
    <t>Name</t>
  </si>
  <si>
    <t>Title</t>
  </si>
  <si>
    <t>Reviewed by:</t>
  </si>
  <si>
    <t>HE-1</t>
  </si>
  <si>
    <t>HE-2</t>
  </si>
  <si>
    <t>Contact Survey</t>
  </si>
  <si>
    <t>HE-2a</t>
  </si>
  <si>
    <t>HE-3</t>
  </si>
  <si>
    <t>Beginning Net Position Reconciliation</t>
  </si>
  <si>
    <t>HE-4</t>
  </si>
  <si>
    <t>On-Behalf Payments</t>
  </si>
  <si>
    <t>Optional Retirement Plans</t>
  </si>
  <si>
    <t>HE-7</t>
  </si>
  <si>
    <t>Federal Schedules</t>
  </si>
  <si>
    <t>HE-8</t>
  </si>
  <si>
    <t>Appropriation Available and Appropriation Revenue</t>
  </si>
  <si>
    <t>HE-9</t>
  </si>
  <si>
    <t>Treasury’s Reimbursement Programs</t>
  </si>
  <si>
    <t>HE-10</t>
  </si>
  <si>
    <t xml:space="preserve">Financial Statement Template </t>
  </si>
  <si>
    <t>Various (Note *)</t>
  </si>
  <si>
    <t>HE-11</t>
  </si>
  <si>
    <t xml:space="preserve">Schedule of Cash, Cash Equivalents, and Investments as of June 30 </t>
  </si>
  <si>
    <t xml:space="preserve">HE-12 </t>
  </si>
  <si>
    <t xml:space="preserve">Adjustments </t>
  </si>
  <si>
    <t>HE-13</t>
  </si>
  <si>
    <t xml:space="preserve">Report of Financial Condition </t>
  </si>
  <si>
    <t>HE-14</t>
  </si>
  <si>
    <t>Subsequent Events</t>
  </si>
  <si>
    <t xml:space="preserve">HE-15 </t>
  </si>
  <si>
    <t>Attachment #</t>
  </si>
  <si>
    <t>Attachment Name</t>
  </si>
  <si>
    <t>Due Date</t>
  </si>
  <si>
    <t>HE-1a</t>
  </si>
  <si>
    <t>1)</t>
  </si>
  <si>
    <t>2)</t>
  </si>
  <si>
    <t>3)</t>
  </si>
  <si>
    <t>Attachment HE-4:  On-Behalf Payments</t>
  </si>
  <si>
    <t>Required by Institution?</t>
  </si>
  <si>
    <t>yes</t>
  </si>
  <si>
    <t>Related Parties</t>
  </si>
  <si>
    <t>Foundation/Entity
(Note A)</t>
  </si>
  <si>
    <t>Year-end (i.e., March 31, June 30, Dec. 31)
(Note A)</t>
  </si>
  <si>
    <t>Discrete or Blended Component Unit
(Note A)</t>
  </si>
  <si>
    <t>to APA only</t>
  </si>
  <si>
    <t>University of Virginia Law School Foundation</t>
  </si>
  <si>
    <t>Discrete</t>
  </si>
  <si>
    <t>University of Virginia Darden School Foundation</t>
  </si>
  <si>
    <t>Alumni Association of the University of Virginia</t>
  </si>
  <si>
    <t>Virginia Student Aid Foundation d/b/a Virginia Athletic Foundation</t>
  </si>
  <si>
    <t>University of Virginia Foundation</t>
  </si>
  <si>
    <t>University of Virginia Physicians Group</t>
  </si>
  <si>
    <t>University of Virginia Investment Management Company</t>
  </si>
  <si>
    <t>Jefferson Scholars Foundation</t>
  </si>
  <si>
    <t>The College Foundation</t>
  </si>
  <si>
    <t>MCV Foundation</t>
  </si>
  <si>
    <t>VCU Foundation</t>
  </si>
  <si>
    <t>VCU Real Estate Foundation</t>
  </si>
  <si>
    <t>VCU School of Business Foundation</t>
  </si>
  <si>
    <t>VCU School of Engineering Foundation</t>
  </si>
  <si>
    <t>VCU Intellectual Property Foundation</t>
  </si>
  <si>
    <t>Blended</t>
  </si>
  <si>
    <t>MCV Associated Physicians</t>
  </si>
  <si>
    <t>University Health Services, Inc. and subsidiaries</t>
  </si>
  <si>
    <t>Children’s Hospital</t>
  </si>
  <si>
    <t>CNU Educational Foundation, Inc.</t>
  </si>
  <si>
    <t>CNU Real Estate Foundation, Inc.</t>
  </si>
  <si>
    <t xml:space="preserve">VCU Community Memorial Health Center </t>
  </si>
  <si>
    <t>The College of William &amp; Mary Foundation</t>
  </si>
  <si>
    <t>Marshall-Wythe School of Law Foundation</t>
  </si>
  <si>
    <t>William &amp; Mary Business School Foundation</t>
  </si>
  <si>
    <t>Society of the Alumni of the College of William &amp; Mary</t>
  </si>
  <si>
    <t>William &amp; Mary Athletic Educational Foundation</t>
  </si>
  <si>
    <t>Virginia Institute of Marine Science Foundation</t>
  </si>
  <si>
    <t>Richard Bland College Foundation</t>
  </si>
  <si>
    <t>William &amp; Mary Real Estate Foundation</t>
  </si>
  <si>
    <t>William &amp; Mary Intellectual Property Foundation</t>
  </si>
  <si>
    <t>George Mason University Foundation, Inc.</t>
  </si>
  <si>
    <t>Mason Housing, Inc.</t>
  </si>
  <si>
    <t>Mason Korea, LLC</t>
  </si>
  <si>
    <t>GMU Instructional Foundation</t>
  </si>
  <si>
    <t>IALR Foundation</t>
  </si>
  <si>
    <t xml:space="preserve">James Madison University Foundation, Inc. </t>
  </si>
  <si>
    <t>Longwood University Foundation</t>
  </si>
  <si>
    <t>Longwood University Real Estate Foundation</t>
  </si>
  <si>
    <t>New College Foundation</t>
  </si>
  <si>
    <t>NSU Foundation</t>
  </si>
  <si>
    <t>NSU Athletic Foundation</t>
  </si>
  <si>
    <t>NSU Research and Innovation Foundation</t>
  </si>
  <si>
    <t>Old Dominion Athletic Foundation</t>
  </si>
  <si>
    <t>Old Dominion University Research Foundation</t>
  </si>
  <si>
    <t>Roanoke Higher Education Center Foundation, Inc.</t>
  </si>
  <si>
    <t>Radford University Foundation, Inc.</t>
  </si>
  <si>
    <t>N/A</t>
  </si>
  <si>
    <t>Not Applicable (N/A)</t>
  </si>
  <si>
    <t>University of Mary Washington Foundation</t>
  </si>
  <si>
    <t>Blue Ridge Community College Educational Foundation, Inc.</t>
  </si>
  <si>
    <t>Central Virginia Community College Educational Foundation, Inc.</t>
  </si>
  <si>
    <t>Danville Community College Educational Foundation, Inc.</t>
  </si>
  <si>
    <t>Eastern Shore Community College Foundation</t>
  </si>
  <si>
    <t>Germanna Community College Educational Foundation, Inc.</t>
  </si>
  <si>
    <t>J. Sargeant Reynolds Community College Educational Foundation, Inc.</t>
  </si>
  <si>
    <t>J. Sargeant Reynolds Community College Real Estate Foundation, Inc.</t>
  </si>
  <si>
    <t>Mountain Empire Community College Foundation, Inc.</t>
  </si>
  <si>
    <t>New River Community College Educational Foundation, Inc.</t>
  </si>
  <si>
    <t>Northern Virginia Community College Educational Foundation, Inc., and Subsidiary</t>
  </si>
  <si>
    <t>Paul D. Camp Community College Foundation</t>
  </si>
  <si>
    <t>Piedmont Virginia Community College Educational Foundation</t>
  </si>
  <si>
    <t>Rappahannock Community College Educational Foundation, Inc.</t>
  </si>
  <si>
    <t>Southside Virginia Community College Foundation</t>
  </si>
  <si>
    <t>Southwest Virginia Community College Educational Foundation, Inc.</t>
  </si>
  <si>
    <t>Tidewater Community College Educational Foundation, Inc.</t>
  </si>
  <si>
    <t>Tidewater Community College Real Estate Foundation, Inc.</t>
  </si>
  <si>
    <t>Virginia Highlands Community College Educational Foundation, Inc.</t>
  </si>
  <si>
    <t>Virginia Western Community College Educational Foundation, Inc.</t>
  </si>
  <si>
    <t>Wytheville Community College Educational Foundation, Inc.</t>
  </si>
  <si>
    <t>Wytheville Community College Scholarship Foundation, Inc.</t>
  </si>
  <si>
    <t>The Virginia Foundation for Community College Education, Inc.</t>
  </si>
  <si>
    <t>VMI Research Laboratories, Inc.</t>
  </si>
  <si>
    <t>VMI Alumni Agencies, Inc.</t>
  </si>
  <si>
    <t>Virginia State University Foundation</t>
  </si>
  <si>
    <t>Virginia State University Real Estate Foundation</t>
  </si>
  <si>
    <t>Virginia State University Research Foundation</t>
  </si>
  <si>
    <t>no</t>
  </si>
  <si>
    <t>Did any potential component unit experience a change that might affect its classification?  (yes or no)</t>
  </si>
  <si>
    <t>Revision Date</t>
  </si>
  <si>
    <t>Tab Name</t>
  </si>
  <si>
    <t>Row Number</t>
  </si>
  <si>
    <t>Column Letter</t>
  </si>
  <si>
    <t>Previous Information</t>
  </si>
  <si>
    <t>Revised Information</t>
  </si>
  <si>
    <t>drop-down list</t>
  </si>
  <si>
    <t>Institutions</t>
  </si>
  <si>
    <t>HE-11 
Due Date</t>
  </si>
  <si>
    <t>HE-10a</t>
  </si>
  <si>
    <t>4)</t>
  </si>
  <si>
    <t>5)</t>
  </si>
  <si>
    <t>Attachment HE-1, Attachments and Survey</t>
  </si>
  <si>
    <t>Revision Control Log (RCL) for Attachment HE-1, Attachments and Survey</t>
  </si>
  <si>
    <t>Foundations/Entities</t>
  </si>
  <si>
    <t xml:space="preserve">6) </t>
  </si>
  <si>
    <t>Note B</t>
  </si>
  <si>
    <t>Note C</t>
  </si>
  <si>
    <t>Notes</t>
  </si>
  <si>
    <t>Foundations&amp;entities-excluded</t>
  </si>
  <si>
    <t xml:space="preserve">yes </t>
  </si>
  <si>
    <t>Attachments and Survey</t>
  </si>
  <si>
    <t>Part 1) Deferred Outflows of Resources &amp; Deferred Inflows of Resources</t>
  </si>
  <si>
    <t>TAB 1, Attachments</t>
  </si>
  <si>
    <t>TAB 2, Survey</t>
  </si>
  <si>
    <t>Part 2: After answering the questions in Part 1, the following table indicates the attachments that must be submitted by the institution:</t>
  </si>
  <si>
    <t>CWM, UVA, VCU, VCCS</t>
  </si>
  <si>
    <t>Higher Education Institutions:  Cardinal Business Units</t>
  </si>
  <si>
    <t>HEI Cardinal Business Unit #</t>
  </si>
  <si>
    <t>CAFR class (excluding fund 0100 &amp; 0965)</t>
  </si>
  <si>
    <t>HEI</t>
  </si>
  <si>
    <t>20400</t>
  </si>
  <si>
    <t>504-CU-HE-William and Mary</t>
  </si>
  <si>
    <t>20700</t>
  </si>
  <si>
    <t>501-CU-HE-University of Virginia</t>
  </si>
  <si>
    <t>20800</t>
  </si>
  <si>
    <t>502-CU-HE-Virginia Tech</t>
  </si>
  <si>
    <t>20900</t>
  </si>
  <si>
    <t>21100</t>
  </si>
  <si>
    <t>505-CU-HE-Virginia Military Institute</t>
  </si>
  <si>
    <t>21200</t>
  </si>
  <si>
    <t>506-CU-HE-Virginia State University</t>
  </si>
  <si>
    <t>21300</t>
  </si>
  <si>
    <t>507-CU-HE-Norfolk State University</t>
  </si>
  <si>
    <t>21400</t>
  </si>
  <si>
    <t>515-CU-HE-Longwood University</t>
  </si>
  <si>
    <t>21500</t>
  </si>
  <si>
    <t>508-CU-HE-Mary Washington College</t>
  </si>
  <si>
    <t>21600</t>
  </si>
  <si>
    <t>509-CU-HE-James Madison University</t>
  </si>
  <si>
    <t>21700</t>
  </si>
  <si>
    <t>510-CU-HE-Radford University</t>
  </si>
  <si>
    <t>22100</t>
  </si>
  <si>
    <t>511-CU-HE-Old Dominion University</t>
  </si>
  <si>
    <t>22900</t>
  </si>
  <si>
    <t>23400</t>
  </si>
  <si>
    <t>23600</t>
  </si>
  <si>
    <t>503-CU-HE-Virginia Commonwealth University</t>
  </si>
  <si>
    <t>24100</t>
  </si>
  <si>
    <t>24200</t>
  </si>
  <si>
    <t>514-CU-HE-Christopher Newport University</t>
  </si>
  <si>
    <t>24600</t>
  </si>
  <si>
    <t>24700</t>
  </si>
  <si>
    <t>512-CU-HE-George Mason University</t>
  </si>
  <si>
    <t>26000</t>
  </si>
  <si>
    <t>513-CU-HE-Virginia Community College System</t>
  </si>
  <si>
    <t>26100</t>
  </si>
  <si>
    <t>26800</t>
  </si>
  <si>
    <t>27500</t>
  </si>
  <si>
    <t>27600</t>
  </si>
  <si>
    <t>27700</t>
  </si>
  <si>
    <t>27800</t>
  </si>
  <si>
    <t>27900</t>
  </si>
  <si>
    <t>28000</t>
  </si>
  <si>
    <t>28200</t>
  </si>
  <si>
    <t>28300</t>
  </si>
  <si>
    <t>28400</t>
  </si>
  <si>
    <t>28500</t>
  </si>
  <si>
    <t>28600</t>
  </si>
  <si>
    <t>28700</t>
  </si>
  <si>
    <t>28800</t>
  </si>
  <si>
    <t>29000</t>
  </si>
  <si>
    <t>29100</t>
  </si>
  <si>
    <t>29200</t>
  </si>
  <si>
    <t>29300</t>
  </si>
  <si>
    <t>29400</t>
  </si>
  <si>
    <t>29500</t>
  </si>
  <si>
    <t>29600</t>
  </si>
  <si>
    <t>29700</t>
  </si>
  <si>
    <t>29800</t>
  </si>
  <si>
    <t>29900</t>
  </si>
  <si>
    <t>88500</t>
  </si>
  <si>
    <t>520-CU-HE-Institute for Advanced Learning</t>
  </si>
  <si>
    <t>93500</t>
  </si>
  <si>
    <t>519-CU-HE-Roanoke Higher Education Authority</t>
  </si>
  <si>
    <t>93700</t>
  </si>
  <si>
    <t>518-CU-HE-Southern VA HE Center</t>
  </si>
  <si>
    <t>93800</t>
  </si>
  <si>
    <t>521-CU-HE-New College Institute</t>
  </si>
  <si>
    <t>94100</t>
  </si>
  <si>
    <t>500-CU-HE-Non-specific Activity</t>
  </si>
  <si>
    <t>94800</t>
  </si>
  <si>
    <t>516-CU-HE-SW VA Higher Ed Training Center</t>
  </si>
  <si>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</si>
  <si>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Answer Required</t>
  </si>
  <si>
    <t xml:space="preserve">There should be no "Error" messages or cells with "Answer Required".  Have you reviewed the submission and removed all Error messages and answered all questions?  If not, investigate and make corrections as deemed necessary.
</t>
  </si>
  <si>
    <t>Error</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</si>
  <si>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</si>
  <si>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</si>
  <si>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</si>
  <si>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</si>
  <si>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</si>
  <si>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t>4a)</t>
  </si>
  <si>
    <t>n/a</t>
  </si>
  <si>
    <t>This is the test of the questions for Att. HE-5</t>
  </si>
  <si>
    <r>
      <t xml:space="preserve">This is the </t>
    </r>
    <r>
      <rPr>
        <b/>
        <sz val="10"/>
        <rFont val="Times New Roman"/>
        <family val="1"/>
      </rPr>
      <t>final formula</t>
    </r>
    <r>
      <rPr>
        <sz val="10"/>
        <rFont val="Times New Roman"/>
        <family val="1"/>
      </rPr>
      <t xml:space="preserve"> for the Part 2, and determines if Att. HE-5 should be completed.</t>
    </r>
  </si>
  <si>
    <t>7)</t>
  </si>
  <si>
    <t>Old Dominion University Real Estate Foundation</t>
  </si>
  <si>
    <t>Old Dominion University Educational Foundation</t>
  </si>
  <si>
    <t>Part 2) Demand Bonds &amp; Callable Bonds because of Debt Violations</t>
  </si>
  <si>
    <t>HEI # - HEI Acronym</t>
  </si>
  <si>
    <t>204-CWM Consol</t>
  </si>
  <si>
    <t>204-CWM only</t>
  </si>
  <si>
    <t>204-CWM &amp; VIMS</t>
  </si>
  <si>
    <t>207-UVA</t>
  </si>
  <si>
    <t>208-VPI&amp;SU</t>
  </si>
  <si>
    <t>211-VMI</t>
  </si>
  <si>
    <t>212-VSU</t>
  </si>
  <si>
    <t>213-NSU</t>
  </si>
  <si>
    <t>214-LU</t>
  </si>
  <si>
    <t>215-UMW</t>
  </si>
  <si>
    <t>216-JMU</t>
  </si>
  <si>
    <t>217-RU</t>
  </si>
  <si>
    <t>221-ODU</t>
  </si>
  <si>
    <t>236-VCU Consol</t>
  </si>
  <si>
    <t>236-VCU only</t>
  </si>
  <si>
    <t>236-VCUHSA</t>
  </si>
  <si>
    <t>241-RBC</t>
  </si>
  <si>
    <t>242-CNU</t>
  </si>
  <si>
    <t>247-GMU</t>
  </si>
  <si>
    <t>260-VCCS</t>
  </si>
  <si>
    <t>268-VIMS</t>
  </si>
  <si>
    <t>885-IALR</t>
  </si>
  <si>
    <t>935-RHEA</t>
  </si>
  <si>
    <t>937-SVHEC</t>
  </si>
  <si>
    <t>938-NCI</t>
  </si>
  <si>
    <t>948-SWVHEC</t>
  </si>
  <si>
    <t>Institution Number-Institution Acronym:</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</si>
  <si>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</si>
  <si>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</si>
  <si>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</si>
  <si>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</si>
  <si>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</si>
  <si>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</si>
  <si>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</si>
  <si>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</si>
  <si>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</si>
  <si>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</si>
  <si>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</si>
  <si>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</si>
  <si>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</si>
  <si>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</si>
  <si>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</si>
  <si>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</si>
  <si>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</si>
  <si>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</si>
  <si>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</si>
  <si>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</si>
  <si>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</si>
  <si>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</si>
  <si>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</si>
  <si>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</si>
  <si>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</si>
  <si>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</si>
  <si>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</si>
  <si>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</si>
  <si>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r>
      <t>Is a previously reported component unit organized as a not-for-profit corporation for which the institution is the sole corporate member, as identified in the component unit's articles of incorporation or bylaws?</t>
    </r>
    <r>
      <rPr>
        <sz val="9"/>
        <rFont val="Arial"/>
        <family val="2"/>
      </rPr>
      <t xml:space="preserve">  (yes, no, or n/a)
Note:  </t>
    </r>
    <r>
      <rPr>
        <u/>
        <sz val="9"/>
        <rFont val="Arial"/>
        <family val="2"/>
      </rPr>
      <t>GASBS No. 80</t>
    </r>
    <r>
      <rPr>
        <sz val="9"/>
        <rFont val="Arial"/>
        <family val="2"/>
      </rPr>
      <t xml:space="preserve"> does not apply to legally separate, tax-exempt organizations that meet the criteria in </t>
    </r>
    <r>
      <rPr>
        <u/>
        <sz val="9"/>
        <rFont val="Arial"/>
        <family val="2"/>
      </rPr>
      <t>GASBS No. 39</t>
    </r>
    <r>
      <rPr>
        <sz val="9"/>
        <rFont val="Arial"/>
        <family val="2"/>
      </rPr>
      <t xml:space="preserve"> to be reported as a discrete component unit.</t>
    </r>
  </si>
  <si>
    <t>Institution Number-Institution Acronym</t>
  </si>
  <si>
    <t>941-VCBA</t>
  </si>
  <si>
    <t>HEI name</t>
  </si>
  <si>
    <t>UNIVERSITY OF VIRGINIA MEDICAL CENTER</t>
  </si>
  <si>
    <t>VIRGINIA STATE UNIVERSITY</t>
  </si>
  <si>
    <t>VIRGINIA COMMONWEALTH UNIVERSITY</t>
  </si>
  <si>
    <t>UNIVERSITY OF VIRGINIA'S COLLEGE AT WISE</t>
  </si>
  <si>
    <t>VIRGINIA COMMUNITY COLLEGE SYSTEM</t>
  </si>
  <si>
    <t>VIRGINIA INSTITUTE OF MARINE SCIENCE</t>
  </si>
  <si>
    <t>NEW RIVER COMMUNITY COLLEGE</t>
  </si>
  <si>
    <t>SOUTHSIDE VIRGINIA COMMUNITY COLLEGE</t>
  </si>
  <si>
    <t>PAUL D CAMP COMMUNITY COLLEGE</t>
  </si>
  <si>
    <t>RAPPAHANNOCK COMMUNITY COLLEGE</t>
  </si>
  <si>
    <t>DANVILLE COMMUNITY COLLEGE</t>
  </si>
  <si>
    <t>NORTHERN VIRGINIA COMMUNITY COLLEGE</t>
  </si>
  <si>
    <t>PIEDMONT VIRGINIA COMMUNITY COLLEGE</t>
  </si>
  <si>
    <t>J SARGEANT REYNOLDS COMMUNITY COLLEGE</t>
  </si>
  <si>
    <t>EASTERN SHORE COMMUNITY COLLEGE</t>
  </si>
  <si>
    <t>VIRGINIA WESTERN COMMUNITY COLLEGE</t>
  </si>
  <si>
    <t>WYTHEVILLE COMMUNITY COLLEGE</t>
  </si>
  <si>
    <t>BLUE RIDGE COMMUNITY COLLEGE</t>
  </si>
  <si>
    <t>CENTRAL VIRGINIA COMMUNITY COLLEGE</t>
  </si>
  <si>
    <t>SOUTHWEST VIRGINIA COMMUNITY COLLEGE</t>
  </si>
  <si>
    <t>TIDEWATER COMMUNITY COLLEGE</t>
  </si>
  <si>
    <t>VIRGINIA HIGHLANDS COMMUNITY COLLEGE</t>
  </si>
  <si>
    <t>GERMANNA COMMUNITY COLLEGE</t>
  </si>
  <si>
    <t>MOUNTAIN EMPIRE COMMUNITY COLLEGE</t>
  </si>
  <si>
    <t xml:space="preserve">INSTITUTE FOR ADVANCED LEARNING &amp; RESEARCH </t>
  </si>
  <si>
    <t>VIRGINIA COLLEGE BUILDING AUTHORITY</t>
  </si>
  <si>
    <t>Institution  Number-Institution Acronym:</t>
  </si>
  <si>
    <r>
      <t>Purpose</t>
    </r>
    <r>
      <rPr>
        <sz val="9"/>
        <rFont val="Arial"/>
        <family val="2"/>
      </rPr>
      <t>:  This tab is to help ensure completeness of this attachment.  After the attachment is completed, please answer the following questions.</t>
    </r>
  </si>
  <si>
    <t>VIRGINIA COMMUNITY COLLEGE SYSTEM (includes System Office, Shared Services Center, and Community Colleges)</t>
  </si>
  <si>
    <t>260, 261, 270, 275-280, 282-288,290-299</t>
  </si>
  <si>
    <t>27000</t>
  </si>
  <si>
    <t>VIRGINIA COMMUNITY COLLEGE SYSTEM - SHARED SERVICES CENTER</t>
  </si>
  <si>
    <t>Part 3) Majority Equity Interest in a Legally Separate Organization:</t>
  </si>
  <si>
    <t>HE-5</t>
  </si>
  <si>
    <t>HE-6</t>
  </si>
  <si>
    <t>HE-10b</t>
  </si>
  <si>
    <t>HE-10, HE-10a &amp; HE-10b
Due Date</t>
  </si>
  <si>
    <r>
      <t xml:space="preserve">Does the HEI have on-behalf payment activity that should be disclosed </t>
    </r>
    <r>
      <rPr>
        <b/>
        <sz val="9"/>
        <rFont val="Arial"/>
        <family val="2"/>
      </rPr>
      <t>and</t>
    </r>
    <r>
      <rPr>
        <sz val="9"/>
        <rFont val="Arial"/>
        <family val="2"/>
      </rPr>
      <t xml:space="preserve"> will not be eliminated in the Attachment HE-10? (yes or no)
"HEI" includes the  higher education institution and any blended component units.
</t>
    </r>
  </si>
  <si>
    <r>
      <rPr>
        <b/>
        <sz val="9"/>
        <rFont val="Arial"/>
        <family val="2"/>
      </rPr>
      <t>This tab is only applicable to the HEI and not the foundations.</t>
    </r>
    <r>
      <rPr>
        <sz val="9"/>
        <rFont val="Arial"/>
        <family val="2"/>
      </rPr>
      <t xml:space="preserve">
"HEI" includes the  higher education institution and any blended component units.</t>
    </r>
  </si>
  <si>
    <r>
      <rPr>
        <b/>
        <u/>
        <sz val="9"/>
        <rFont val="Arial"/>
        <family val="2"/>
      </rPr>
      <t>GASBS No. 24</t>
    </r>
    <r>
      <rPr>
        <sz val="9"/>
        <rFont val="Arial"/>
        <family val="2"/>
      </rPr>
      <t xml:space="preserve">*, </t>
    </r>
    <r>
      <rPr>
        <i/>
        <sz val="9"/>
        <rFont val="Arial"/>
        <family val="2"/>
      </rPr>
      <t>Accounting and Financial Reporting for Certain Grants and Other Financial Assistance</t>
    </r>
    <r>
      <rPr>
        <sz val="9"/>
        <rFont val="Arial"/>
        <family val="2"/>
      </rPr>
      <t xml:space="preserve">, defines on-behalf payments for fringe benefits and salaries as:  Direct payments made by one entity (the paying entity) to a third-party recipient** for the employees of another, legally separate entity (the employer).  On-behalf payments include: Pension plan contributions, employee health and life insurance premiums, and salary supplements or stipends.   (Note**:  The glossary in </t>
    </r>
    <r>
      <rPr>
        <b/>
        <u/>
        <sz val="9"/>
        <rFont val="Arial"/>
        <family val="2"/>
      </rPr>
      <t>GASBS No. 24</t>
    </r>
    <r>
      <rPr>
        <sz val="9"/>
        <rFont val="Arial"/>
        <family val="2"/>
      </rPr>
      <t xml:space="preserve"> defines third-party recipient as follows:  "For purposes of on-behalf payments for fringe benefits and salaries, the individual or organization that receives the payment - for example, an employee who receives a salary supplement or a pension plan that receives pension contributions.")
*</t>
    </r>
    <r>
      <rPr>
        <b/>
        <u/>
        <sz val="9"/>
        <rFont val="Arial"/>
        <family val="2"/>
      </rPr>
      <t>GASBS No. 85</t>
    </r>
    <r>
      <rPr>
        <sz val="9"/>
        <rFont val="Arial"/>
        <family val="2"/>
      </rPr>
      <t xml:space="preserve">, </t>
    </r>
    <r>
      <rPr>
        <i/>
        <sz val="9"/>
        <rFont val="Arial"/>
        <family val="2"/>
      </rPr>
      <t xml:space="preserve">Omnibus 2017, </t>
    </r>
    <r>
      <rPr>
        <sz val="9"/>
        <rFont val="Arial"/>
        <family val="2"/>
      </rPr>
      <t xml:space="preserve">includes amendments to </t>
    </r>
    <r>
      <rPr>
        <b/>
        <u/>
        <sz val="9"/>
        <rFont val="Arial"/>
        <family val="2"/>
      </rPr>
      <t>GASBS No. 24</t>
    </r>
    <r>
      <rPr>
        <i/>
        <sz val="9"/>
        <rFont val="Arial"/>
        <family val="2"/>
      </rPr>
      <t>.</t>
    </r>
    <r>
      <rPr>
        <sz val="9"/>
        <rFont val="Arial"/>
        <family val="2"/>
      </rPr>
      <t xml:space="preserve"> Follow the guidance in </t>
    </r>
    <r>
      <rPr>
        <b/>
        <u/>
        <sz val="9"/>
        <rFont val="Arial"/>
        <family val="2"/>
      </rPr>
      <t>GASBS No. 24</t>
    </r>
    <r>
      <rPr>
        <sz val="9"/>
        <rFont val="Arial"/>
        <family val="2"/>
      </rPr>
      <t xml:space="preserve"> as amended by </t>
    </r>
    <r>
      <rPr>
        <b/>
        <u/>
        <sz val="9"/>
        <rFont val="Arial"/>
        <family val="2"/>
      </rPr>
      <t>GASBS No. 85</t>
    </r>
    <r>
      <rPr>
        <sz val="9"/>
        <rFont val="Arial"/>
        <family val="2"/>
      </rPr>
      <t xml:space="preserve">, to complete question 2.
</t>
    </r>
  </si>
  <si>
    <r>
      <rPr>
        <b/>
        <u/>
        <sz val="9"/>
        <rFont val="Arial"/>
        <family val="2"/>
      </rPr>
      <t>GASBS No. 68</t>
    </r>
    <r>
      <rPr>
        <sz val="9"/>
        <rFont val="Arial"/>
        <family val="2"/>
      </rPr>
      <t xml:space="preserve"> Entries</t>
    </r>
  </si>
  <si>
    <r>
      <rPr>
        <b/>
        <u/>
        <sz val="9"/>
        <rFont val="Arial"/>
        <family val="2"/>
      </rPr>
      <t>GASBS No. 75</t>
    </r>
    <r>
      <rPr>
        <sz val="9"/>
        <rFont val="Arial"/>
        <family val="2"/>
      </rPr>
      <t xml:space="preserve"> Entries</t>
    </r>
  </si>
  <si>
    <r>
      <t xml:space="preserve">1) </t>
    </r>
    <r>
      <rPr>
        <b/>
        <sz val="9"/>
        <rFont val="Arial"/>
        <family val="2"/>
      </rPr>
      <t>Hedging Derivative Instruments</t>
    </r>
    <r>
      <rPr>
        <sz val="9"/>
        <rFont val="Arial"/>
        <family val="2"/>
      </rPr>
      <t xml:space="preserve"> - Accumulated decrease in fair value of hedging derivative instruments (</t>
    </r>
    <r>
      <rPr>
        <b/>
        <u/>
        <sz val="9"/>
        <rFont val="Arial"/>
        <family val="2"/>
      </rPr>
      <t>GASBS No. 53</t>
    </r>
    <r>
      <rPr>
        <sz val="9"/>
        <rFont val="Arial"/>
        <family val="2"/>
      </rPr>
      <t xml:space="preserve">  paragraph 20)</t>
    </r>
  </si>
  <si>
    <r>
      <t xml:space="preserve">2) </t>
    </r>
    <r>
      <rPr>
        <b/>
        <sz val="9"/>
        <rFont val="Arial"/>
        <family val="2"/>
      </rPr>
      <t>Refundings of Debt</t>
    </r>
    <r>
      <rPr>
        <sz val="9"/>
        <rFont val="Arial"/>
        <family val="2"/>
      </rPr>
      <t xml:space="preserve"> - Deferral on debt defeasance - loss:  For current refundings and advance refundings resulting in debt defeasance and the reacquisition price exceeds the net carrying amount of the old debt  (</t>
    </r>
    <r>
      <rPr>
        <b/>
        <u/>
        <sz val="9"/>
        <rFont val="Arial"/>
        <family val="2"/>
      </rPr>
      <t>GASBS No. 65</t>
    </r>
    <r>
      <rPr>
        <sz val="9"/>
        <rFont val="Arial"/>
        <family val="2"/>
      </rPr>
      <t xml:space="preserve"> paragraphs 5 &amp;  6)</t>
    </r>
  </si>
  <si>
    <r>
      <t xml:space="preserve">4) </t>
    </r>
    <r>
      <rPr>
        <b/>
        <sz val="9"/>
        <rFont val="Arial"/>
        <family val="2"/>
      </rPr>
      <t>Government-Mandated &amp; Voluntary Nonexchange Transactions</t>
    </r>
    <r>
      <rPr>
        <sz val="9"/>
        <rFont val="Arial"/>
        <family val="2"/>
      </rPr>
      <t>:   Resources providers transmit to recipients before time requirements are met, but after the other eligibility requirements have been met  (</t>
    </r>
    <r>
      <rPr>
        <b/>
        <u/>
        <sz val="9"/>
        <rFont val="Arial"/>
        <family val="2"/>
      </rPr>
      <t>GASBS No. 65</t>
    </r>
    <r>
      <rPr>
        <sz val="9"/>
        <rFont val="Arial"/>
        <family val="2"/>
      </rPr>
      <t xml:space="preserve"> paragraphs 8 &amp; 10)</t>
    </r>
  </si>
  <si>
    <r>
      <t xml:space="preserve">5) </t>
    </r>
    <r>
      <rPr>
        <b/>
        <sz val="9"/>
        <rFont val="Arial"/>
        <family val="2"/>
      </rPr>
      <t>Intra-Entity Transfers of Future Revenues</t>
    </r>
    <r>
      <rPr>
        <sz val="9"/>
        <rFont val="Arial"/>
        <family val="2"/>
      </rPr>
      <t xml:space="preserve"> - Amount  the transferee government paid to the transferor government in an intra-entity sale of future revenues (</t>
    </r>
    <r>
      <rPr>
        <b/>
        <u/>
        <sz val="9"/>
        <rFont val="Arial"/>
        <family val="2"/>
      </rPr>
      <t>GASBS No. 65</t>
    </r>
    <r>
      <rPr>
        <sz val="9"/>
        <rFont val="Arial"/>
        <family val="2"/>
      </rPr>
      <t xml:space="preserve"> paragraphs 11 &amp; 13)</t>
    </r>
  </si>
  <si>
    <r>
      <t xml:space="preserve">7) </t>
    </r>
    <r>
      <rPr>
        <b/>
        <sz val="9"/>
        <rFont val="Arial"/>
        <family val="2"/>
      </rPr>
      <t>Mortgage Banking Activities</t>
    </r>
    <r>
      <rPr>
        <sz val="9"/>
        <rFont val="Arial"/>
        <family val="2"/>
      </rPr>
      <t xml:space="preserve"> -  Direct loan origination costs of loans held for sale until loan is sold   (</t>
    </r>
    <r>
      <rPr>
        <b/>
        <u/>
        <sz val="9"/>
        <rFont val="Arial"/>
        <family val="2"/>
      </rPr>
      <t>GASBS No. 65</t>
    </r>
    <r>
      <rPr>
        <sz val="9"/>
        <rFont val="Arial"/>
        <family val="2"/>
      </rPr>
      <t xml:space="preserve"> paragraphs 25 &amp; 26)
</t>
    </r>
  </si>
  <si>
    <r>
      <t xml:space="preserve">8) </t>
    </r>
    <r>
      <rPr>
        <b/>
        <sz val="9"/>
        <rFont val="Arial"/>
        <family val="2"/>
      </rPr>
      <t xml:space="preserve">Mortgage Banking Activities </t>
    </r>
    <r>
      <rPr>
        <sz val="9"/>
        <rFont val="Arial"/>
        <family val="2"/>
      </rPr>
      <t>- Fees paid to permanent investors  prior to the sale of the loans (</t>
    </r>
    <r>
      <rPr>
        <b/>
        <u/>
        <sz val="9"/>
        <rFont val="Arial"/>
        <family val="2"/>
      </rPr>
      <t>GASBS No. 65</t>
    </r>
    <r>
      <rPr>
        <sz val="9"/>
        <rFont val="Arial"/>
        <family val="2"/>
      </rPr>
      <t xml:space="preserve"> paragraphs 25 &amp; 27)</t>
    </r>
  </si>
  <si>
    <r>
      <t>9)</t>
    </r>
    <r>
      <rPr>
        <b/>
        <sz val="9"/>
        <rFont val="Arial"/>
        <family val="2"/>
      </rPr>
      <t xml:space="preserve"> Pension-Related </t>
    </r>
    <r>
      <rPr>
        <sz val="9"/>
        <rFont val="Arial"/>
        <family val="2"/>
      </rPr>
      <t>- VRS defined benefit pension plans (</t>
    </r>
    <r>
      <rPr>
        <b/>
        <u/>
        <sz val="9"/>
        <rFont val="Arial"/>
        <family val="2"/>
      </rPr>
      <t>GASBS No. 68</t>
    </r>
    <r>
      <rPr>
        <sz val="9"/>
        <rFont val="Arial"/>
        <family val="2"/>
      </rPr>
      <t xml:space="preserve">, as amended by </t>
    </r>
    <r>
      <rPr>
        <b/>
        <u/>
        <sz val="9"/>
        <rFont val="Arial"/>
        <family val="2"/>
      </rPr>
      <t>GASBS No. 73</t>
    </r>
    <r>
      <rPr>
        <u/>
        <sz val="9"/>
        <rFont val="Arial"/>
        <family val="2"/>
      </rPr>
      <t>)</t>
    </r>
  </si>
  <si>
    <r>
      <t>10)</t>
    </r>
    <r>
      <rPr>
        <b/>
        <sz val="9"/>
        <rFont val="Arial"/>
        <family val="2"/>
      </rPr>
      <t xml:space="preserve"> Pension-Related </t>
    </r>
    <r>
      <rPr>
        <sz val="9"/>
        <rFont val="Arial"/>
        <family val="2"/>
      </rPr>
      <t>- Other defined benefit pension plans (not with VRS) (</t>
    </r>
    <r>
      <rPr>
        <b/>
        <u/>
        <sz val="9"/>
        <rFont val="Arial"/>
        <family val="2"/>
      </rPr>
      <t>GASBS No. 68</t>
    </r>
    <r>
      <rPr>
        <sz val="9"/>
        <rFont val="Arial"/>
        <family val="2"/>
      </rPr>
      <t xml:space="preserve">, as amended by </t>
    </r>
    <r>
      <rPr>
        <b/>
        <u/>
        <sz val="9"/>
        <rFont val="Arial"/>
        <family val="2"/>
      </rPr>
      <t>GASBS No. 73</t>
    </r>
    <r>
      <rPr>
        <u/>
        <sz val="9"/>
        <rFont val="Arial"/>
        <family val="2"/>
      </rPr>
      <t>)</t>
    </r>
  </si>
  <si>
    <r>
      <t>11)</t>
    </r>
    <r>
      <rPr>
        <b/>
        <sz val="9"/>
        <rFont val="Arial"/>
        <family val="2"/>
      </rPr>
      <t xml:space="preserve"> Other Postemployment Benefits-Related - </t>
    </r>
    <r>
      <rPr>
        <sz val="9"/>
        <rFont val="Arial"/>
        <family val="2"/>
      </rPr>
      <t>VRS other postemployment benefit plans - with a trust (</t>
    </r>
    <r>
      <rPr>
        <b/>
        <u/>
        <sz val="9"/>
        <rFont val="Arial"/>
        <family val="2"/>
      </rPr>
      <t>GASBS No. 75</t>
    </r>
    <r>
      <rPr>
        <sz val="9"/>
        <rFont val="Arial"/>
        <family val="2"/>
      </rPr>
      <t>)</t>
    </r>
  </si>
  <si>
    <r>
      <t>13)</t>
    </r>
    <r>
      <rPr>
        <b/>
        <sz val="9"/>
        <rFont val="Arial"/>
        <family val="2"/>
      </rPr>
      <t xml:space="preserve"> Other Postemployment Benefits Related </t>
    </r>
    <r>
      <rPr>
        <sz val="9"/>
        <rFont val="Arial"/>
        <family val="2"/>
      </rPr>
      <t>- Other postemployment benefit plans - with a trust (not with VRS) (</t>
    </r>
    <r>
      <rPr>
        <b/>
        <u/>
        <sz val="9"/>
        <rFont val="Arial"/>
        <family val="2"/>
      </rPr>
      <t>GASBS No. 75</t>
    </r>
    <r>
      <rPr>
        <sz val="9"/>
        <rFont val="Arial"/>
        <family val="2"/>
      </rPr>
      <t>)</t>
    </r>
  </si>
  <si>
    <r>
      <t>14)</t>
    </r>
    <r>
      <rPr>
        <b/>
        <sz val="9"/>
        <rFont val="Arial"/>
        <family val="2"/>
      </rPr>
      <t xml:space="preserve"> Other Postemployment Benefits Related </t>
    </r>
    <r>
      <rPr>
        <sz val="9"/>
        <rFont val="Arial"/>
        <family val="2"/>
      </rPr>
      <t xml:space="preserve">- Other postemployment benefit plans - </t>
    </r>
    <r>
      <rPr>
        <u/>
        <sz val="9"/>
        <rFont val="Arial"/>
        <family val="2"/>
      </rPr>
      <t>not</t>
    </r>
    <r>
      <rPr>
        <sz val="9"/>
        <rFont val="Arial"/>
        <family val="2"/>
      </rPr>
      <t xml:space="preserve"> with a trust (not with DHRM) (</t>
    </r>
    <r>
      <rPr>
        <b/>
        <u/>
        <sz val="9"/>
        <rFont val="Arial"/>
        <family val="2"/>
      </rPr>
      <t>GASBS No. 75</t>
    </r>
    <r>
      <rPr>
        <sz val="9"/>
        <rFont val="Arial"/>
        <family val="2"/>
      </rPr>
      <t>)</t>
    </r>
  </si>
  <si>
    <r>
      <t xml:space="preserve">15) </t>
    </r>
    <r>
      <rPr>
        <b/>
        <sz val="9"/>
        <rFont val="Arial"/>
        <family val="2"/>
      </rPr>
      <t xml:space="preserve">Government Acquisition </t>
    </r>
    <r>
      <rPr>
        <sz val="9"/>
        <rFont val="Arial"/>
        <family val="2"/>
      </rPr>
      <t>- Excess consideration provided by acquiring government in government acquisition (</t>
    </r>
    <r>
      <rPr>
        <b/>
        <u/>
        <sz val="9"/>
        <rFont val="Arial"/>
        <family val="2"/>
      </rPr>
      <t>GASBS No. 69</t>
    </r>
    <r>
      <rPr>
        <sz val="9"/>
        <rFont val="Arial"/>
        <family val="2"/>
      </rPr>
      <t xml:space="preserve"> paragraph 39, as amended by </t>
    </r>
    <r>
      <rPr>
        <b/>
        <u/>
        <sz val="9"/>
        <rFont val="Arial"/>
        <family val="2"/>
      </rPr>
      <t>GASBS No. 85</t>
    </r>
    <r>
      <rPr>
        <sz val="9"/>
        <rFont val="Arial"/>
        <family val="2"/>
      </rPr>
      <t>, paragraph 5)</t>
    </r>
  </si>
  <si>
    <r>
      <t xml:space="preserve">1)  </t>
    </r>
    <r>
      <rPr>
        <b/>
        <sz val="9"/>
        <rFont val="Arial"/>
        <family val="2"/>
      </rPr>
      <t xml:space="preserve">Hedging Derivative Instruments </t>
    </r>
    <r>
      <rPr>
        <sz val="9"/>
        <rFont val="Arial"/>
        <family val="2"/>
      </rPr>
      <t>- Accumulated increase in fair value of hedging derivative instruments (</t>
    </r>
    <r>
      <rPr>
        <b/>
        <u/>
        <sz val="9"/>
        <rFont val="Arial"/>
        <family val="2"/>
      </rPr>
      <t>GASBS No. 53</t>
    </r>
    <r>
      <rPr>
        <sz val="9"/>
        <rFont val="Arial"/>
        <family val="2"/>
      </rPr>
      <t xml:space="preserve"> paragraph 20)</t>
    </r>
  </si>
  <si>
    <r>
      <t xml:space="preserve">16) </t>
    </r>
    <r>
      <rPr>
        <b/>
        <sz val="9"/>
        <rFont val="Arial"/>
        <family val="2"/>
      </rPr>
      <t>Asset Retirement Obligation (ARO)</t>
    </r>
    <r>
      <rPr>
        <sz val="9"/>
        <rFont val="Arial"/>
        <family val="2"/>
      </rPr>
      <t xml:space="preserve"> - Amount associated with a legally enforceable liability associated with the retirement of selected capital assets (</t>
    </r>
    <r>
      <rPr>
        <b/>
        <u/>
        <sz val="9"/>
        <rFont val="Arial"/>
        <family val="2"/>
      </rPr>
      <t>GASBS No. 83</t>
    </r>
    <r>
      <rPr>
        <sz val="9"/>
        <rFont val="Arial"/>
        <family val="2"/>
      </rPr>
      <t>)</t>
    </r>
  </si>
  <si>
    <r>
      <t>12)</t>
    </r>
    <r>
      <rPr>
        <b/>
        <sz val="9"/>
        <rFont val="Arial"/>
        <family val="2"/>
      </rPr>
      <t xml:space="preserve"> Other Postemployment Benefits-Related - </t>
    </r>
    <r>
      <rPr>
        <sz val="9"/>
        <rFont val="Arial"/>
        <family val="2"/>
      </rPr>
      <t>DHRM other postemployment benefit plan</t>
    </r>
    <r>
      <rPr>
        <b/>
        <sz val="9"/>
        <rFont val="Arial"/>
        <family val="2"/>
      </rPr>
      <t xml:space="preserve"> - </t>
    </r>
    <r>
      <rPr>
        <u/>
        <sz val="9"/>
        <rFont val="Arial"/>
        <family val="2"/>
      </rPr>
      <t>not</t>
    </r>
    <r>
      <rPr>
        <sz val="9"/>
        <rFont val="Arial"/>
        <family val="2"/>
      </rPr>
      <t xml:space="preserve"> with a trust (pre-medicare) (</t>
    </r>
    <r>
      <rPr>
        <b/>
        <u/>
        <sz val="9"/>
        <rFont val="Arial"/>
        <family val="2"/>
      </rPr>
      <t>GASBS No. 75</t>
    </r>
    <r>
      <rPr>
        <sz val="9"/>
        <rFont val="Arial"/>
        <family val="2"/>
      </rPr>
      <t>)</t>
    </r>
  </si>
  <si>
    <r>
      <t xml:space="preserve">Part 4) </t>
    </r>
    <r>
      <rPr>
        <b/>
        <u/>
        <sz val="9"/>
        <rFont val="Arial"/>
        <family val="2"/>
      </rPr>
      <t>GASBS No. 83</t>
    </r>
    <r>
      <rPr>
        <b/>
        <sz val="9"/>
        <rFont val="Arial"/>
        <family val="2"/>
      </rPr>
      <t xml:space="preserve">, </t>
    </r>
    <r>
      <rPr>
        <b/>
        <i/>
        <sz val="9"/>
        <rFont val="Arial"/>
        <family val="2"/>
      </rPr>
      <t>Certain Asset Retirement Obligations</t>
    </r>
    <r>
      <rPr>
        <b/>
        <sz val="9"/>
        <rFont val="Arial"/>
        <family val="2"/>
      </rPr>
      <t>:</t>
    </r>
  </si>
  <si>
    <t>UVA Global, LLC</t>
  </si>
  <si>
    <r>
      <t xml:space="preserve">Part 5) </t>
    </r>
    <r>
      <rPr>
        <b/>
        <u/>
        <sz val="9"/>
        <rFont val="Arial"/>
        <family val="2"/>
      </rPr>
      <t>GASBS No. 84</t>
    </r>
    <r>
      <rPr>
        <b/>
        <sz val="9"/>
        <rFont val="Arial"/>
        <family val="2"/>
      </rPr>
      <t xml:space="preserve">, </t>
    </r>
    <r>
      <rPr>
        <b/>
        <i/>
        <sz val="9"/>
        <rFont val="Arial"/>
        <family val="2"/>
      </rPr>
      <t>Fiduciary Activities</t>
    </r>
    <r>
      <rPr>
        <b/>
        <sz val="9"/>
        <rFont val="Arial"/>
        <family val="2"/>
      </rPr>
      <t>:</t>
    </r>
  </si>
  <si>
    <t>Note B:  UVA combines these foundations into one column on the Attachment HE-10's Combining FST tab.</t>
  </si>
  <si>
    <t>Note C:  VCCS combines these foundations into one column on the Attachment HE-10's Combining FST tab.</t>
  </si>
  <si>
    <t>Mercatus Center, Inc.</t>
  </si>
  <si>
    <t>Aries Insurance Services, Ltd.</t>
  </si>
  <si>
    <t>Longwood University Trust</t>
  </si>
  <si>
    <r>
      <rPr>
        <b/>
        <u/>
        <sz val="9"/>
        <rFont val="Arial"/>
        <family val="2"/>
      </rPr>
      <t>GASBS No. 14</t>
    </r>
    <r>
      <rPr>
        <sz val="9"/>
        <rFont val="Arial"/>
        <family val="2"/>
      </rPr>
      <t xml:space="preserve"> Checklist Modified through </t>
    </r>
    <r>
      <rPr>
        <b/>
        <u/>
        <sz val="9"/>
        <rFont val="Arial"/>
        <family val="2"/>
      </rPr>
      <t>GASBS No. 97</t>
    </r>
  </si>
  <si>
    <r>
      <t>If yes,</t>
    </r>
    <r>
      <rPr>
        <sz val="9"/>
        <rFont val="Arial"/>
        <family val="2"/>
      </rPr>
      <t xml:space="preserve"> complete Attachment HE-1a and submit by July 9.</t>
    </r>
  </si>
  <si>
    <r>
      <t>If yes,</t>
    </r>
    <r>
      <rPr>
        <sz val="9"/>
        <rFont val="Arial"/>
        <family val="2"/>
      </rPr>
      <t xml:space="preserve"> complete Attachment HE-4 and submit by July 30.</t>
    </r>
  </si>
  <si>
    <t>Note *: The due dates for the Attachments HE-10, HE-10a, HE-10b,  and HE-11 are staggered as follows:</t>
  </si>
  <si>
    <t>IALR, JMU, UMW, NCI, RU, RHEA, SVHEC, SWVHEC</t>
  </si>
  <si>
    <t>CNU, GMU, LU, NSU, ODU, VMI, VPI&amp;SU, VSU</t>
  </si>
  <si>
    <r>
      <t xml:space="preserve">3) </t>
    </r>
    <r>
      <rPr>
        <b/>
        <sz val="9"/>
        <rFont val="Arial"/>
        <family val="2"/>
      </rPr>
      <t>Refundings of Debt</t>
    </r>
    <r>
      <rPr>
        <sz val="9"/>
        <rFont val="Arial"/>
        <family val="2"/>
      </rPr>
      <t xml:space="preserve"> - A change in provisions of a lease resulting from a refunding, including an advance refunding, of tax-exempt debt by the lessor who then passes through the effect to the lessee and the lease continues to be classified as a lease by the lessee which increases the lessee's lease obligation (</t>
    </r>
    <r>
      <rPr>
        <b/>
        <u/>
        <sz val="9"/>
        <rFont val="Arial"/>
        <family val="2"/>
      </rPr>
      <t>GASBS No. 87</t>
    </r>
    <r>
      <rPr>
        <sz val="9"/>
        <rFont val="Arial"/>
        <family val="2"/>
      </rPr>
      <t xml:space="preserve"> paragraph 74)</t>
    </r>
  </si>
  <si>
    <r>
      <rPr>
        <b/>
        <sz val="9"/>
        <rFont val="Arial"/>
        <family val="2"/>
      </rPr>
      <t>If  “yes” to any or all questions</t>
    </r>
    <r>
      <rPr>
        <sz val="9"/>
        <rFont val="Arial"/>
        <family val="2"/>
      </rPr>
      <t xml:space="preserve">, complete the Attachment HE-5 and submit by July 30.
</t>
    </r>
  </si>
  <si>
    <r>
      <t xml:space="preserve">6) </t>
    </r>
    <r>
      <rPr>
        <b/>
        <sz val="9"/>
        <rFont val="Arial"/>
        <family val="2"/>
      </rPr>
      <t xml:space="preserve">Sale-Leaseback Transactions </t>
    </r>
    <r>
      <rPr>
        <sz val="9"/>
        <rFont val="Arial"/>
        <family val="2"/>
      </rPr>
      <t>- Loss on the sale of property  that is accompanied by a leaseback of all or any part of the property for all or part of its remaining economic life   (</t>
    </r>
    <r>
      <rPr>
        <b/>
        <u/>
        <sz val="9"/>
        <rFont val="Arial"/>
        <family val="2"/>
      </rPr>
      <t>GASBS No. 87</t>
    </r>
    <r>
      <rPr>
        <sz val="9"/>
        <rFont val="Arial"/>
        <family val="2"/>
      </rPr>
      <t xml:space="preserve"> paragraphs 82-86)</t>
    </r>
  </si>
  <si>
    <r>
      <t xml:space="preserve">Part 3) Does the HEI own a majority of the equity interest (for example, through acquisition of its voting stock) in a legally separate organization? If yes,  provide the name(s) of the organization(s),  reason(s) for the acquisition (e.g., for investment* purposes or to directly enhance the ability to provide services), and type of organization(s) (e.g., for-profit corporation, partnership, etc.).
Refer to </t>
    </r>
    <r>
      <rPr>
        <b/>
        <u/>
        <sz val="9"/>
        <rFont val="Arial"/>
        <family val="2"/>
      </rPr>
      <t>GASBS No. 90</t>
    </r>
    <r>
      <rPr>
        <sz val="9"/>
        <rFont val="Arial"/>
        <family val="2"/>
      </rPr>
      <t xml:space="preserve">, </t>
    </r>
    <r>
      <rPr>
        <i/>
        <sz val="9"/>
        <rFont val="Arial"/>
        <family val="2"/>
      </rPr>
      <t>Majority Equity Interests</t>
    </r>
    <r>
      <rPr>
        <sz val="9"/>
        <rFont val="Arial"/>
        <family val="2"/>
      </rPr>
      <t>, for additional information. DOA may request additional information in a separate communication.</t>
    </r>
  </si>
  <si>
    <t>Note B1:  UVA combines these foundations into one column on the Attachment HE-10's Combining FST tab.</t>
  </si>
  <si>
    <t>Northridge Internal Medicine - Community Medicine</t>
  </si>
  <si>
    <t>Monticello Surgery Center</t>
  </si>
  <si>
    <t>UVA Imaging, LLC</t>
  </si>
  <si>
    <t>Note B1</t>
  </si>
  <si>
    <t>Dentistry@VCU</t>
  </si>
  <si>
    <t>VCU Health Ambulatory Surgery Center, LLC</t>
  </si>
  <si>
    <t>VCU Health Tappahannock Hospital</t>
  </si>
  <si>
    <t>Mountain Gateway Community College Educational Foundation, Inc.</t>
  </si>
  <si>
    <t>Brightpoint Community College Foundation, Inc.</t>
  </si>
  <si>
    <t>Patrick &amp; Henry Community College Foundation, Inc., and Patrick &amp; Henry Community College Real Estate Foundation, Inc.</t>
  </si>
  <si>
    <t>Virginia Peninsula Community College Educational Foundation, Inc., and Subsidiary</t>
  </si>
  <si>
    <t>Laurel Ridge Community College Educational Foundation, Inc.</t>
  </si>
  <si>
    <t>MOUNTAIN GATEWAY COMMUNITY COLLEGE</t>
  </si>
  <si>
    <t>BRIGHTPOINT COMMUNITY COLLEGE</t>
  </si>
  <si>
    <t>VIRGINIA PENINSULA COMMUNITY COLLEGE</t>
  </si>
  <si>
    <t>LAUREL RIDGE COMMUNITY COLLEGE</t>
  </si>
  <si>
    <t>University of Virginia Community Health</t>
  </si>
  <si>
    <t>Virginia Tech Foundation, Inc.</t>
  </si>
  <si>
    <t>VIRGINIA POLYTECHNIC INSTITUTE &amp; STATE UNIVERSITY (including VPI&amp;SU &amp; VPI&amp;SU-COOP Ext &amp; AG Experiment Station)</t>
  </si>
  <si>
    <t>Purpose:  Use the HEI #-acronym on this tab for the drop-down list used to populate the Institution Name.</t>
  </si>
  <si>
    <t>VIRGINIA STATE UNIVERSITY (including VSU &amp; Coop Ext &amp; Agricultural Research Services)</t>
  </si>
  <si>
    <t>Note A:  For agencies 885 &amp; 935, the control agency is agency 151.</t>
  </si>
  <si>
    <t>Note B:  For agency 948 the control agency is agency 207.</t>
  </si>
  <si>
    <t>Notes regarding agencies 241, 234, and 229:</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</si>
  <si>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</si>
  <si>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</si>
  <si>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</si>
  <si>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</si>
  <si>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Agency 229 is included in the Agencies Controlled for 208-VPI&amp;SU since this agency</t>
  </si>
  <si>
    <t>is included in the HE attachment submissions for  208-VPI&amp;SU.</t>
  </si>
  <si>
    <r>
      <t xml:space="preserve">2)  </t>
    </r>
    <r>
      <rPr>
        <b/>
        <strike/>
        <sz val="9"/>
        <rFont val="Arial"/>
        <family val="2"/>
      </rPr>
      <t>Service Concession Arrangements</t>
    </r>
    <r>
      <rPr>
        <strike/>
        <sz val="9"/>
        <rFont val="Arial"/>
        <family val="2"/>
      </rPr>
      <t xml:space="preserve"> - Amount the HEI as transferor reports for the difference between the acquisition value of a new facility purchased or constructed by the operator or the improvement of an existing facility by the operator and any contractual liabilities that the HEI as transferor reports under the SCA. (</t>
    </r>
    <r>
      <rPr>
        <b/>
        <strike/>
        <u/>
        <sz val="9"/>
        <rFont val="Arial"/>
        <family val="2"/>
      </rPr>
      <t>GASBS No. 60</t>
    </r>
    <r>
      <rPr>
        <strike/>
        <sz val="9"/>
        <rFont val="Arial"/>
        <family val="2"/>
      </rPr>
      <t xml:space="preserve"> paragraph 9, as amended by </t>
    </r>
    <r>
      <rPr>
        <b/>
        <strike/>
        <u/>
        <sz val="9"/>
        <rFont val="Arial"/>
        <family val="2"/>
      </rPr>
      <t>GASBS No. 72</t>
    </r>
    <r>
      <rPr>
        <strike/>
        <sz val="9"/>
        <rFont val="Arial"/>
        <family val="2"/>
      </rPr>
      <t xml:space="preserve"> paragraphs 79 and 85)
</t>
    </r>
  </si>
  <si>
    <r>
      <t xml:space="preserve">3)  </t>
    </r>
    <r>
      <rPr>
        <b/>
        <strike/>
        <sz val="9"/>
        <rFont val="Arial"/>
        <family val="2"/>
      </rPr>
      <t>Service Concession Arrangements</t>
    </r>
    <r>
      <rPr>
        <strike/>
        <sz val="9"/>
        <rFont val="Arial"/>
        <family val="2"/>
      </rPr>
      <t xml:space="preserve"> -  Amount the HEI as transferor reports for the difference between up-front or installment payments from the operator and any contractual liabilities that the transferor reports under the SCA.   (</t>
    </r>
    <r>
      <rPr>
        <b/>
        <strike/>
        <u/>
        <sz val="9"/>
        <rFont val="Arial"/>
        <family val="2"/>
      </rPr>
      <t>GASBS No. 60</t>
    </r>
    <r>
      <rPr>
        <strike/>
        <sz val="9"/>
        <rFont val="Arial"/>
        <family val="2"/>
      </rPr>
      <t xml:space="preserve"> paragraph 12)</t>
    </r>
  </si>
  <si>
    <r>
      <t xml:space="preserve">2)  </t>
    </r>
    <r>
      <rPr>
        <b/>
        <sz val="9"/>
        <rFont val="Arial"/>
        <family val="2"/>
      </rPr>
      <t xml:space="preserve">Refundings of Debt </t>
    </r>
    <r>
      <rPr>
        <sz val="9"/>
        <rFont val="Arial"/>
        <family val="2"/>
      </rPr>
      <t>- Deferral on debt defeasance - gain:  For current refundings and advance refundings resulting in debt defeasance and the reacquisition price is less than the net carrying amount of the old debt   (</t>
    </r>
    <r>
      <rPr>
        <b/>
        <u/>
        <sz val="9"/>
        <rFont val="Arial"/>
        <family val="2"/>
      </rPr>
      <t>GASBS No. 65</t>
    </r>
    <r>
      <rPr>
        <sz val="9"/>
        <rFont val="Arial"/>
        <family val="2"/>
      </rPr>
      <t xml:space="preserve"> paragraphs 5 &amp; 6)</t>
    </r>
  </si>
  <si>
    <r>
      <t xml:space="preserve">3)  </t>
    </r>
    <r>
      <rPr>
        <b/>
        <sz val="9"/>
        <rFont val="Arial"/>
        <family val="2"/>
      </rPr>
      <t>Refundings of Debt</t>
    </r>
    <r>
      <rPr>
        <sz val="9"/>
        <rFont val="Arial"/>
        <family val="2"/>
      </rPr>
      <t xml:space="preserve"> - A change in provisions of a lease resulting from a refunding, including an advance refunding, of tax-exempt debt by the lessor who then passes through the effect to the lessee and the lease continues to be classified as a lease by the lessee which decreases the lessee's lease obligation  (</t>
    </r>
    <r>
      <rPr>
        <b/>
        <u/>
        <sz val="9"/>
        <rFont val="Arial"/>
        <family val="2"/>
      </rPr>
      <t>GASBS No. 87</t>
    </r>
    <r>
      <rPr>
        <sz val="9"/>
        <rFont val="Arial"/>
        <family val="2"/>
      </rPr>
      <t xml:space="preserve"> paragraph 74)</t>
    </r>
  </si>
  <si>
    <r>
      <t xml:space="preserve">4)  </t>
    </r>
    <r>
      <rPr>
        <b/>
        <sz val="9"/>
        <rFont val="Arial"/>
        <family val="2"/>
      </rPr>
      <t>Government-Mandated &amp; Voluntary Nonexchange Transactions</t>
    </r>
    <r>
      <rPr>
        <sz val="9"/>
        <rFont val="Arial"/>
        <family val="2"/>
      </rPr>
      <t xml:space="preserve"> -   Resources received by recipients before time requirements are met, but after the other eligibility requirements have been met.  (</t>
    </r>
    <r>
      <rPr>
        <b/>
        <u/>
        <sz val="9"/>
        <rFont val="Arial"/>
        <family val="2"/>
      </rPr>
      <t>GASBS No. 65</t>
    </r>
    <r>
      <rPr>
        <sz val="9"/>
        <rFont val="Arial"/>
        <family val="2"/>
      </rPr>
      <t xml:space="preserve"> paragraphs 8 &amp; 10)</t>
    </r>
  </si>
  <si>
    <r>
      <t xml:space="preserve">5)  </t>
    </r>
    <r>
      <rPr>
        <b/>
        <sz val="9"/>
        <rFont val="Arial"/>
        <family val="2"/>
      </rPr>
      <t>Imposed Nonexchange Revenue Transactions</t>
    </r>
    <r>
      <rPr>
        <sz val="9"/>
        <rFont val="Arial"/>
        <family val="2"/>
      </rPr>
      <t xml:space="preserve"> - Amounts received or reported as a receivable before the period when resources are required to be used or when use is first permitted in which the enabling legislation includes time requirements  (</t>
    </r>
    <r>
      <rPr>
        <b/>
        <u/>
        <sz val="9"/>
        <rFont val="Arial"/>
        <family val="2"/>
      </rPr>
      <t>GASBS No. 65</t>
    </r>
    <r>
      <rPr>
        <sz val="9"/>
        <rFont val="Arial"/>
        <family val="2"/>
      </rPr>
      <t xml:space="preserve"> paragraphs 8 &amp; 9).  </t>
    </r>
  </si>
  <si>
    <r>
      <t xml:space="preserve">6)  </t>
    </r>
    <r>
      <rPr>
        <b/>
        <sz val="9"/>
        <rFont val="Arial"/>
        <family val="2"/>
      </rPr>
      <t xml:space="preserve">Sale of Future Revenues &amp; Intra-Entity Transfers of Future Revenues </t>
    </r>
    <r>
      <rPr>
        <sz val="9"/>
        <rFont val="Arial"/>
        <family val="2"/>
      </rPr>
      <t>- Amount a transferor government receives as proceeds in the sale of future revenue transactions except for instances requiring revenue recognition in the period of sale as discussed in</t>
    </r>
    <r>
      <rPr>
        <u/>
        <sz val="9"/>
        <rFont val="Arial"/>
        <family val="2"/>
      </rPr>
      <t xml:space="preserve"> </t>
    </r>
    <r>
      <rPr>
        <b/>
        <u/>
        <sz val="9"/>
        <rFont val="Arial"/>
        <family val="2"/>
      </rPr>
      <t>GASBS No. 48</t>
    </r>
    <r>
      <rPr>
        <sz val="9"/>
        <rFont val="Arial"/>
        <family val="2"/>
      </rPr>
      <t xml:space="preserve"> paragraph 14  </t>
    </r>
    <r>
      <rPr>
        <u/>
        <sz val="9"/>
        <rFont val="Arial"/>
        <family val="2"/>
      </rPr>
      <t>(</t>
    </r>
    <r>
      <rPr>
        <b/>
        <u/>
        <sz val="9"/>
        <rFont val="Arial"/>
        <family val="2"/>
      </rPr>
      <t>GASBS No. 65</t>
    </r>
    <r>
      <rPr>
        <sz val="9"/>
        <rFont val="Arial"/>
        <family val="2"/>
      </rPr>
      <t xml:space="preserve"> paragraphs 11, 12 &amp;  13)</t>
    </r>
  </si>
  <si>
    <r>
      <t xml:space="preserve">7)  </t>
    </r>
    <r>
      <rPr>
        <b/>
        <sz val="9"/>
        <rFont val="Arial"/>
        <family val="2"/>
      </rPr>
      <t xml:space="preserve">Sale-Leaseback Transactions </t>
    </r>
    <r>
      <rPr>
        <sz val="9"/>
        <rFont val="Arial"/>
        <family val="2"/>
      </rPr>
      <t>- Gain on the sale of property that is accompanied by a leaseback of all or any part of the property for all or part of its remaining economic life (</t>
    </r>
    <r>
      <rPr>
        <b/>
        <u/>
        <sz val="9"/>
        <rFont val="Arial"/>
        <family val="2"/>
      </rPr>
      <t>GASBS No. 87</t>
    </r>
    <r>
      <rPr>
        <sz val="9"/>
        <rFont val="Arial"/>
        <family val="2"/>
      </rPr>
      <t xml:space="preserve"> paragraphs 82-86)</t>
    </r>
  </si>
  <si>
    <r>
      <t xml:space="preserve">9)  </t>
    </r>
    <r>
      <rPr>
        <b/>
        <sz val="9"/>
        <rFont val="Arial"/>
        <family val="2"/>
      </rPr>
      <t>Mortgage Banking Activities</t>
    </r>
    <r>
      <rPr>
        <sz val="9"/>
        <rFont val="Arial"/>
        <family val="2"/>
      </rPr>
      <t xml:space="preserve"> - Points received by lender for loans held for investment   (</t>
    </r>
    <r>
      <rPr>
        <b/>
        <u/>
        <sz val="9"/>
        <rFont val="Arial"/>
        <family val="2"/>
      </rPr>
      <t>GASBS No. 65</t>
    </r>
    <r>
      <rPr>
        <sz val="9"/>
        <rFont val="Arial"/>
        <family val="2"/>
      </rPr>
      <t xml:space="preserve"> paragraph 25 &amp; 26)</t>
    </r>
  </si>
  <si>
    <r>
      <t xml:space="preserve">10)  </t>
    </r>
    <r>
      <rPr>
        <b/>
        <sz val="9"/>
        <rFont val="Arial"/>
        <family val="2"/>
      </rPr>
      <t>Mortgage Banking Activities</t>
    </r>
    <r>
      <rPr>
        <sz val="9"/>
        <rFont val="Arial"/>
        <family val="2"/>
      </rPr>
      <t xml:space="preserve"> - Origination fees, including any portion related to points, received by lender for loans held for sale  (</t>
    </r>
    <r>
      <rPr>
        <b/>
        <u/>
        <sz val="9"/>
        <rFont val="Arial"/>
        <family val="2"/>
      </rPr>
      <t>GASBS No. 65</t>
    </r>
    <r>
      <rPr>
        <sz val="9"/>
        <rFont val="Arial"/>
        <family val="2"/>
      </rPr>
      <t xml:space="preserve"> paragraph 25 &amp; 26)
</t>
    </r>
  </si>
  <si>
    <r>
      <t xml:space="preserve">11)  </t>
    </r>
    <r>
      <rPr>
        <b/>
        <sz val="9"/>
        <rFont val="Arial"/>
        <family val="2"/>
      </rPr>
      <t>Regulated Operations -</t>
    </r>
    <r>
      <rPr>
        <sz val="9"/>
        <rFont val="Arial"/>
        <family val="2"/>
      </rPr>
      <t xml:space="preserve"> Regulator's rate actions that result in an acquisition of net assets from the regulated business-type activity's customers that is applicable to a future reporting period (</t>
    </r>
    <r>
      <rPr>
        <b/>
        <u/>
        <sz val="9"/>
        <rFont val="Arial"/>
        <family val="2"/>
      </rPr>
      <t>GASBS No. 65</t>
    </r>
    <r>
      <rPr>
        <sz val="9"/>
        <rFont val="Arial"/>
        <family val="2"/>
      </rPr>
      <t xml:space="preserve"> paragraphs 28-29)</t>
    </r>
  </si>
  <si>
    <r>
      <t>12)</t>
    </r>
    <r>
      <rPr>
        <b/>
        <sz val="9"/>
        <rFont val="Arial"/>
        <family val="2"/>
      </rPr>
      <t xml:space="preserve"> Pension-Related </t>
    </r>
    <r>
      <rPr>
        <sz val="9"/>
        <rFont val="Arial"/>
        <family val="2"/>
      </rPr>
      <t>- VRS defined benefit pension plans (</t>
    </r>
    <r>
      <rPr>
        <b/>
        <u/>
        <sz val="9"/>
        <rFont val="Arial"/>
        <family val="2"/>
      </rPr>
      <t>GASBS No. 68</t>
    </r>
    <r>
      <rPr>
        <u/>
        <sz val="9"/>
        <rFont val="Arial"/>
        <family val="2"/>
      </rPr>
      <t>)</t>
    </r>
  </si>
  <si>
    <r>
      <t>13)</t>
    </r>
    <r>
      <rPr>
        <b/>
        <sz val="9"/>
        <rFont val="Arial"/>
        <family val="2"/>
      </rPr>
      <t xml:space="preserve"> Pension-Related </t>
    </r>
    <r>
      <rPr>
        <sz val="9"/>
        <rFont val="Arial"/>
        <family val="2"/>
      </rPr>
      <t>- Other defined benefit pension plans (not with VRS) (</t>
    </r>
    <r>
      <rPr>
        <b/>
        <u/>
        <sz val="9"/>
        <rFont val="Arial"/>
        <family val="2"/>
      </rPr>
      <t>GASBS No. 68</t>
    </r>
    <r>
      <rPr>
        <u/>
        <sz val="9"/>
        <rFont val="Arial"/>
        <family val="2"/>
      </rPr>
      <t>)</t>
    </r>
  </si>
  <si>
    <r>
      <t>14)</t>
    </r>
    <r>
      <rPr>
        <b/>
        <sz val="9"/>
        <rFont val="Arial"/>
        <family val="2"/>
      </rPr>
      <t xml:space="preserve"> Other Postemployment Benefits-Related - </t>
    </r>
    <r>
      <rPr>
        <sz val="9"/>
        <rFont val="Arial"/>
        <family val="2"/>
      </rPr>
      <t>VRS other postemployment benefit plans - with a trust (</t>
    </r>
    <r>
      <rPr>
        <b/>
        <u/>
        <sz val="9"/>
        <rFont val="Arial"/>
        <family val="2"/>
      </rPr>
      <t>GASBS No. 75</t>
    </r>
    <r>
      <rPr>
        <sz val="9"/>
        <rFont val="Arial"/>
        <family val="2"/>
      </rPr>
      <t>)</t>
    </r>
  </si>
  <si>
    <r>
      <t xml:space="preserve">Part 7) </t>
    </r>
    <r>
      <rPr>
        <b/>
        <u/>
        <sz val="9"/>
        <rFont val="Arial"/>
        <family val="2"/>
      </rPr>
      <t>GASBS No. 94</t>
    </r>
    <r>
      <rPr>
        <b/>
        <sz val="9"/>
        <rFont val="Arial"/>
        <family val="2"/>
      </rPr>
      <t xml:space="preserve">, </t>
    </r>
    <r>
      <rPr>
        <b/>
        <i/>
        <sz val="9"/>
        <rFont val="Arial"/>
        <family val="2"/>
      </rPr>
      <t>Public- Private and Public- Public Partnerships and Availability Payment Arrangements:</t>
    </r>
  </si>
  <si>
    <r>
      <t xml:space="preserve">7d) </t>
    </r>
    <r>
      <rPr>
        <b/>
        <sz val="9"/>
        <rFont val="Arial"/>
        <family val="2"/>
      </rPr>
      <t xml:space="preserve">Other PPP arrangements:  </t>
    </r>
    <r>
      <rPr>
        <sz val="9"/>
        <rFont val="Arial"/>
        <family val="2"/>
      </rPr>
      <t xml:space="preserve">Does the HEI have any PPP arrangements that do NOT qualify as a SCA (question 7b) and are NOT considered leases (question 7c), pursuant to </t>
    </r>
    <r>
      <rPr>
        <b/>
        <u/>
        <sz val="9"/>
        <rFont val="Arial"/>
        <family val="2"/>
      </rPr>
      <t>GASBS No. 94</t>
    </r>
    <r>
      <rPr>
        <sz val="9"/>
        <rFont val="Arial"/>
        <family val="2"/>
      </rPr>
      <t xml:space="preserve"> requirements?</t>
    </r>
    <r>
      <rPr>
        <b/>
        <sz val="9"/>
        <rFont val="Arial"/>
        <family val="2"/>
      </rPr>
      <t xml:space="preserve">
</t>
    </r>
    <r>
      <rPr>
        <sz val="9"/>
        <rFont val="Arial"/>
        <family val="2"/>
      </rPr>
      <t xml:space="preserve">
If yes, please provide the following information for all arrangements: general description, operator or transferor, installment payments, upfront payments, information relating to underlying PPP asset (new, existing, being constructed), and any other information as deemed necessary.</t>
    </r>
  </si>
  <si>
    <r>
      <t xml:space="preserve">Part 8) </t>
    </r>
    <r>
      <rPr>
        <b/>
        <u/>
        <sz val="9"/>
        <rFont val="Arial"/>
        <family val="2"/>
      </rPr>
      <t>GASBS No. 96</t>
    </r>
    <r>
      <rPr>
        <b/>
        <sz val="9"/>
        <rFont val="Arial"/>
        <family val="2"/>
      </rPr>
      <t xml:space="preserve">, </t>
    </r>
    <r>
      <rPr>
        <b/>
        <i/>
        <sz val="9"/>
        <rFont val="Arial"/>
        <family val="2"/>
      </rPr>
      <t>Subscription-Based Information Technology Arrangements:</t>
    </r>
  </si>
  <si>
    <r>
      <t xml:space="preserve">7e)  </t>
    </r>
    <r>
      <rPr>
        <b/>
        <sz val="9"/>
        <rFont val="Arial"/>
        <family val="2"/>
      </rPr>
      <t>Availability Payment Arrangements:</t>
    </r>
    <r>
      <rPr>
        <sz val="9"/>
        <rFont val="Arial"/>
        <family val="2"/>
      </rPr>
      <t xml:space="preserve"> Does the HEI have any agreements in place with an operator (nongovernmental or governmental entity) where the HEI qualifies as the transferor that compensates an operator for activities such as designing, constructing, financing, maintaining, or operating an underlying nonfinancial asset for a period of time in an exchange or exchange-like transaction based entirely on the asset's availability for use rather than on tolls, fees, or similar revenues, pursuant to </t>
    </r>
    <r>
      <rPr>
        <b/>
        <u/>
        <sz val="9"/>
        <rFont val="Arial"/>
        <family val="2"/>
      </rPr>
      <t>GASBS No. 94</t>
    </r>
    <r>
      <rPr>
        <sz val="9"/>
        <rFont val="Arial"/>
        <family val="2"/>
      </rPr>
      <t xml:space="preserve"> requirements?
If yes, please provide general information relating to these arrangements.  </t>
    </r>
  </si>
  <si>
    <t xml:space="preserve">Does the institution have any potential component units that were not previously analyzed? (yes or no)
</t>
  </si>
  <si>
    <r>
      <t xml:space="preserve">17) </t>
    </r>
    <r>
      <rPr>
        <b/>
        <sz val="9"/>
        <rFont val="Arial"/>
        <family val="2"/>
      </rPr>
      <t xml:space="preserve"> Leases -</t>
    </r>
    <r>
      <rPr>
        <sz val="9"/>
        <rFont val="Arial"/>
        <family val="2"/>
      </rPr>
      <t xml:space="preserve"> Amounts associated with lease transactions</t>
    </r>
    <r>
      <rPr>
        <b/>
        <sz val="9"/>
        <rFont val="Arial"/>
        <family val="2"/>
      </rPr>
      <t xml:space="preserve"> (</t>
    </r>
    <r>
      <rPr>
        <b/>
        <u/>
        <sz val="9"/>
        <rFont val="Arial"/>
        <family val="2"/>
      </rPr>
      <t>GASBS No. 87</t>
    </r>
    <r>
      <rPr>
        <b/>
        <sz val="9"/>
        <rFont val="Arial"/>
        <family val="2"/>
      </rPr>
      <t>)</t>
    </r>
  </si>
  <si>
    <r>
      <t>19)</t>
    </r>
    <r>
      <rPr>
        <b/>
        <sz val="9"/>
        <rFont val="Arial"/>
        <family val="2"/>
      </rPr>
      <t xml:space="preserve"> Leases - </t>
    </r>
    <r>
      <rPr>
        <sz val="9"/>
        <rFont val="Arial"/>
        <family val="2"/>
      </rPr>
      <t>Amounts associated with lease transactions</t>
    </r>
    <r>
      <rPr>
        <b/>
        <sz val="9"/>
        <rFont val="Arial"/>
        <family val="2"/>
      </rPr>
      <t xml:space="preserve"> (</t>
    </r>
    <r>
      <rPr>
        <b/>
        <u/>
        <sz val="9"/>
        <rFont val="Arial"/>
        <family val="2"/>
      </rPr>
      <t>GASBS No. 87)</t>
    </r>
  </si>
  <si>
    <r>
      <t>21)</t>
    </r>
    <r>
      <rPr>
        <b/>
        <sz val="9"/>
        <rFont val="Arial"/>
        <family val="2"/>
      </rPr>
      <t xml:space="preserve"> Public-Private and Public-Public Partnerships Arrangements (PPPs) including Service Concession Arrangements (SCAs)- </t>
    </r>
    <r>
      <rPr>
        <sz val="9"/>
        <rFont val="Arial"/>
        <family val="2"/>
      </rPr>
      <t>Amounts associated with PPPs, including SCAs, when a government is the transferor. (</t>
    </r>
    <r>
      <rPr>
        <b/>
        <u/>
        <sz val="9"/>
        <rFont val="Arial"/>
        <family val="2"/>
      </rPr>
      <t>GASBS No. 94</t>
    </r>
    <r>
      <rPr>
        <sz val="9"/>
        <rFont val="Arial"/>
        <family val="2"/>
      </rPr>
      <t>)</t>
    </r>
  </si>
  <si>
    <r>
      <t xml:space="preserve">Part 6) </t>
    </r>
    <r>
      <rPr>
        <b/>
        <u/>
        <sz val="9"/>
        <rFont val="Arial"/>
        <family val="2"/>
      </rPr>
      <t xml:space="preserve">GASBS No. 91, </t>
    </r>
    <r>
      <rPr>
        <b/>
        <i/>
        <sz val="9"/>
        <rFont val="Arial"/>
        <family val="2"/>
      </rPr>
      <t>Conduit Debt Obligations:</t>
    </r>
  </si>
  <si>
    <r>
      <t xml:space="preserve">7a) </t>
    </r>
    <r>
      <rPr>
        <b/>
        <sz val="9"/>
        <rFont val="Arial"/>
        <family val="2"/>
      </rPr>
      <t>Public-Private and Public-Public Partnership Arrangements (PPPs)</t>
    </r>
    <r>
      <rPr>
        <sz val="9"/>
        <rFont val="Arial"/>
        <family val="2"/>
      </rPr>
      <t xml:space="preserve">:  Does the HEI have any arrangements in place as the operator or transferor that qualify as a PPP pursuant to </t>
    </r>
    <r>
      <rPr>
        <b/>
        <u/>
        <sz val="9"/>
        <rFont val="Arial"/>
        <family val="2"/>
      </rPr>
      <t>GASBS No. 94</t>
    </r>
    <r>
      <rPr>
        <sz val="9"/>
        <rFont val="Arial"/>
        <family val="2"/>
      </rPr>
      <t xml:space="preserve"> requirements?
</t>
    </r>
    <r>
      <rPr>
        <i/>
        <sz val="9"/>
        <rFont val="Arial"/>
        <family val="2"/>
      </rPr>
      <t xml:space="preserve">A PPP arrangement is when the transferor (a government)  has contracted with an operator (nongovernmental or governmental entity) to provide public services by conveying to the operator control of the right to operate or use a nonfinancial asset, such as infrastructure or other capital asset (underlying PPP asset), for a period of time in an exchange or exchange-like transaction. 
</t>
    </r>
    <r>
      <rPr>
        <sz val="9"/>
        <rFont val="Arial"/>
        <family val="2"/>
      </rPr>
      <t xml:space="preserve">
If yes, complete questions 7b to 7d.</t>
    </r>
  </si>
  <si>
    <r>
      <t xml:space="preserve">7b) </t>
    </r>
    <r>
      <rPr>
        <b/>
        <sz val="9"/>
        <rFont val="Arial"/>
        <family val="2"/>
      </rPr>
      <t>Service Concession Arrangements (SCAs)</t>
    </r>
    <r>
      <rPr>
        <sz val="9"/>
        <rFont val="Arial"/>
        <family val="2"/>
      </rPr>
      <t xml:space="preserve">:  Does the HEI have any PPP arrangements that qualify as a SCA where the HEI is considered the transferor or operator pursuant to </t>
    </r>
    <r>
      <rPr>
        <b/>
        <u/>
        <sz val="9"/>
        <rFont val="Arial"/>
        <family val="2"/>
      </rPr>
      <t>GASBS No. 94</t>
    </r>
    <r>
      <rPr>
        <sz val="9"/>
        <rFont val="Arial"/>
        <family val="2"/>
      </rPr>
      <t xml:space="preserve"> requirements?
</t>
    </r>
    <r>
      <rPr>
        <i/>
        <sz val="9"/>
        <rFont val="Arial"/>
        <family val="2"/>
      </rPr>
      <t>An SCA is a PPP arrangement between a transferor and an operator in which ALL of the following are met:
-The transfer conveys to the operator the right and related obligation to provide public services through the use and operation of an underlying PPP asset in exchange for significant consideration, such as up-front payment, installment payments, new facility, or improvements to an existing facility.
-The operator collects and is compensated by fees from third parties.
-The transferor determines or has the ability to modify or approve which services the operator is required to provide, to whom to provide services, and the prices or rates that can be charged.
-The transferor is entitled to significant residual interest in the service utility of the underlying PPP asset at the end of the arrangement.</t>
    </r>
    <r>
      <rPr>
        <sz val="9"/>
        <rFont val="Arial"/>
        <family val="2"/>
      </rPr>
      <t xml:space="preserve">
If yes, please provide the following information for all arrangements: general description, operator or transferor, installment payments, upfront payments, information relating to underlying PPP asset (new, existing, being constructed), and any other information as deemed necessary.</t>
    </r>
  </si>
  <si>
    <r>
      <t xml:space="preserve">7c) </t>
    </r>
    <r>
      <rPr>
        <b/>
        <sz val="9"/>
        <rFont val="Arial"/>
        <family val="2"/>
      </rPr>
      <t xml:space="preserve"> Leases:</t>
    </r>
    <r>
      <rPr>
        <sz val="9"/>
        <rFont val="Arial"/>
        <family val="2"/>
      </rPr>
      <t xml:space="preserve">  Does the HEI have any PPP arrangements that meet the definition of a lease pursuant to </t>
    </r>
    <r>
      <rPr>
        <b/>
        <u/>
        <sz val="9"/>
        <rFont val="Arial"/>
        <family val="2"/>
      </rPr>
      <t>GASBS No. 87</t>
    </r>
    <r>
      <rPr>
        <sz val="9"/>
        <rFont val="Arial"/>
        <family val="2"/>
      </rPr>
      <t xml:space="preserve">, </t>
    </r>
    <r>
      <rPr>
        <i/>
        <sz val="9"/>
        <rFont val="Arial"/>
        <family val="2"/>
      </rPr>
      <t>Leases</t>
    </r>
    <r>
      <rPr>
        <sz val="9"/>
        <rFont val="Arial"/>
        <family val="2"/>
      </rPr>
      <t xml:space="preserve">, and meets the following criteria, pursuant to </t>
    </r>
    <r>
      <rPr>
        <b/>
        <u/>
        <sz val="9"/>
        <rFont val="Arial"/>
        <family val="2"/>
      </rPr>
      <t>GASBS No. 94</t>
    </r>
    <r>
      <rPr>
        <sz val="9"/>
        <rFont val="Arial"/>
        <family val="2"/>
      </rPr>
      <t xml:space="preserve">?
-existing assets of the transferor are the only underlying PPP assets
-improvements are not required to be made by the operator to the existing underlying PPP assets
-the PPP does NOT meet the definition of an SCA (question 7b above)
If yes, please follow all lease reporting requirements per </t>
    </r>
    <r>
      <rPr>
        <b/>
        <u/>
        <sz val="9"/>
        <rFont val="Arial"/>
        <family val="2"/>
      </rPr>
      <t>GASBS No. 87</t>
    </r>
    <r>
      <rPr>
        <sz val="9"/>
        <rFont val="Arial"/>
        <family val="2"/>
      </rPr>
      <t xml:space="preserve">.  </t>
    </r>
  </si>
  <si>
    <t>UNIVERSITY OF VIRGINIA</t>
  </si>
  <si>
    <t>VIRGINIA POLYTECHNIC INSTITUTE AND STATE UNIVERSITY</t>
  </si>
  <si>
    <t>VIRGINIA COOPERATIVE EXTENSION AND AGRICULTURAL EXPERIMENT STATION</t>
  </si>
  <si>
    <t>COOPERATIVE EXTENSION AND AGRICULTURAL RESEARCH SERVICES</t>
  </si>
  <si>
    <t>VIRGINIA COMMUNITY COLLEGE SYSTEM - CENTRAL OFFICE</t>
  </si>
  <si>
    <t>PATRICK AND HENRY COMMUNITY COLLEGE</t>
  </si>
  <si>
    <t>For the Year Ended June 30, 2024</t>
  </si>
  <si>
    <t>Part 1:  
Complete questions 1 to 4  to determine if Attachments HE-1a, HE-4, and HE-5 must be submitted.
Complete questions 5 and 6 regarding foundations/entities to be included or excluded from the Attachment HE-10, Financial Statement Template, for FY 2024.
Complete question 7 to indicate Cardinal business units that will be included in the Attachment HE-10, Financial Statement Template, for FY 2024.</t>
  </si>
  <si>
    <t xml:space="preserve">Attachment HE-1a:  FY 2023 Off-Balance Sheet Financial Obligations - Update </t>
  </si>
  <si>
    <t>Are any revisions needed to the prior year's Attachment HE-15, FY 2023 Off-Balance Sheet Financial Obligations, that was due to DOA in January 2024?  (yes or no)</t>
  </si>
  <si>
    <t xml:space="preserve">Does the institution have foundations/entities that will be excluded from the Attachment HE-10, Financial Statement Template,  for FY 2024?  (yes or no)
If yes, complete the Foundations&amp;entities-excluded tab. 
</t>
  </si>
  <si>
    <t>Are any changes needed to the HEI Cardinal Business Units tab in this file for Cardinal Business Units that will be included in the institution's Attachment HE-10, Financial Statement Template, for FY 2024?   (yes or no)
If yes, provide a description of the changes below.</t>
  </si>
  <si>
    <t>FY 2023 Off-Balance Sheet Financial Obligations - Update</t>
  </si>
  <si>
    <t>FY 2024 Off-Balance Sheet Financial Obligations</t>
  </si>
  <si>
    <t>Part 1) Does the HEI expect to have any deferred outflows of resources and/or deferred inflows of resources to report as of June 30, 2024?  (yes or no)</t>
  </si>
  <si>
    <t xml:space="preserve"> If yes to Part 1, put a "X" beside the categories below  expected to be reported for FY 2024:</t>
  </si>
  <si>
    <r>
      <t xml:space="preserve">18) </t>
    </r>
    <r>
      <rPr>
        <b/>
        <sz val="9"/>
        <rFont val="Arial"/>
        <family val="2"/>
      </rPr>
      <t xml:space="preserve"> Public-Private and Public-Public Partnerships Arrangements (PPPs) </t>
    </r>
    <r>
      <rPr>
        <b/>
        <u/>
        <sz val="9"/>
        <rFont val="Arial"/>
        <family val="2"/>
      </rPr>
      <t>NOT</t>
    </r>
    <r>
      <rPr>
        <b/>
        <sz val="9"/>
        <rFont val="Arial"/>
        <family val="2"/>
      </rPr>
      <t xml:space="preserve"> including Service Concession Arrangements (SCAs) - </t>
    </r>
    <r>
      <rPr>
        <sz val="9"/>
        <rFont val="Arial"/>
        <family val="2"/>
      </rPr>
      <t>Amounts associated with PPPs, not including SCAs, when the government as operator purchases or constructs the new underlying PPP asset to be transferred to transferor</t>
    </r>
    <r>
      <rPr>
        <b/>
        <sz val="9"/>
        <rFont val="Arial"/>
        <family val="2"/>
      </rPr>
      <t xml:space="preserve"> (</t>
    </r>
    <r>
      <rPr>
        <b/>
        <u/>
        <sz val="9"/>
        <rFont val="Arial"/>
        <family val="2"/>
      </rPr>
      <t>GASBS No. 94</t>
    </r>
    <r>
      <rPr>
        <sz val="9"/>
        <rFont val="Arial"/>
        <family val="2"/>
      </rPr>
      <t xml:space="preserve">, as amended by </t>
    </r>
    <r>
      <rPr>
        <b/>
        <u/>
        <sz val="9"/>
        <rFont val="Arial"/>
        <family val="2"/>
      </rPr>
      <t>GASBS No. 99</t>
    </r>
    <r>
      <rPr>
        <sz val="9"/>
        <rFont val="Arial"/>
        <family val="2"/>
      </rPr>
      <t xml:space="preserve"> paragraph 22)</t>
    </r>
  </si>
  <si>
    <t xml:space="preserve">2a) Demand Bonds:  Does the HEI have demand bonds* outstanding as of June 30, 2024?  (yes or no)
If yes, provide a description of the demand bonds, outstanding balance as of June 30, 2024, and indicate whether the demand bonds must be considered a current liability because the criteria in GASBS Interpretation 1 paragraph 10 are not met.    DOA may request additional information in a separate communication to obtain certain information/disclosures described in GASB Interpretation 1.
* Per GASB Interpretation 1 paragraph 2, demand bonds are debt issuances that have demand (“put”) provisions as one of their features.  The demand provisions give the bondholder the right to require the issuer or its agent to redeem the bonds within a certain period after giving notice.   Demand bonds must be considered a current liability if all criteria in GASB  Interpretation 1 paragraph 10 are not met.
</t>
  </si>
  <si>
    <t>Does the HEI have any asset retirement obligations that must be reported in accordance with this statement as of June 30, 2024? 
If yes, provide a description.</t>
  </si>
  <si>
    <r>
      <t xml:space="preserve">Does the HEI expect to have </t>
    </r>
    <r>
      <rPr>
        <b/>
        <u/>
        <sz val="9"/>
        <rFont val="Arial"/>
        <family val="2"/>
      </rPr>
      <t>GASBS No. 84</t>
    </r>
    <r>
      <rPr>
        <sz val="9"/>
        <rFont val="Arial"/>
        <family val="2"/>
      </rPr>
      <t xml:space="preserve"> fiduciary activities/balances to report as of June 30, 2024, that must be reported on a Statement of Fiduciary Net Position and Statement of Changes in Fiduciary Net Position in accordance with </t>
    </r>
    <r>
      <rPr>
        <b/>
        <u/>
        <sz val="9"/>
        <rFont val="Arial"/>
        <family val="2"/>
      </rPr>
      <t>GASBS No. 84</t>
    </r>
    <r>
      <rPr>
        <sz val="9"/>
        <rFont val="Arial"/>
        <family val="2"/>
      </rPr>
      <t xml:space="preserve">?  If yes, provide a description of the fiduciary activity.  DOA may request additional information in a separate communication. 
Note:  Fiduciary activity that must be reported on the Statement of Fiduciary Net Position and Statement of Changes in Fiduciary Net Position pursuant to </t>
    </r>
    <r>
      <rPr>
        <b/>
        <u/>
        <sz val="9"/>
        <rFont val="Arial"/>
        <family val="2"/>
      </rPr>
      <t>GASBS No. 84</t>
    </r>
    <r>
      <rPr>
        <sz val="9"/>
        <rFont val="Arial"/>
        <family val="2"/>
      </rPr>
      <t xml:space="preserve"> should be excluded from the HE-10.</t>
    </r>
  </si>
  <si>
    <r>
      <t xml:space="preserve">Does the HEI have any items that will need to be reported in FY 2024 pursuant to </t>
    </r>
    <r>
      <rPr>
        <b/>
        <u/>
        <sz val="9"/>
        <rFont val="Arial"/>
        <family val="2"/>
      </rPr>
      <t>GASBS No. 96</t>
    </r>
    <r>
      <rPr>
        <sz val="9"/>
        <rFont val="Arial"/>
        <family val="2"/>
      </rPr>
      <t xml:space="preserve">, </t>
    </r>
    <r>
      <rPr>
        <i/>
        <sz val="9"/>
        <rFont val="Arial"/>
        <family val="2"/>
      </rPr>
      <t>Subscription-Based Information Technology Arrangements</t>
    </r>
    <r>
      <rPr>
        <sz val="9"/>
        <rFont val="Arial"/>
        <family val="2"/>
      </rPr>
      <t>? If yes, provide a brief description. DOA may request additional information in a separate communication.
Refer to GASB's website at</t>
    </r>
    <r>
      <rPr>
        <b/>
        <sz val="9"/>
        <rFont val="Arial"/>
        <family val="2"/>
      </rPr>
      <t xml:space="preserve"> www.gasb.org</t>
    </r>
    <r>
      <rPr>
        <sz val="9"/>
        <rFont val="Arial"/>
        <family val="2"/>
      </rPr>
      <t xml:space="preserve"> for information regarding </t>
    </r>
    <r>
      <rPr>
        <b/>
        <u/>
        <sz val="9"/>
        <rFont val="Arial"/>
        <family val="2"/>
      </rPr>
      <t>GASBS No. 96.</t>
    </r>
  </si>
  <si>
    <r>
      <t xml:space="preserve">Foundations/entities included on the Attachment HE-10, Financial Statement Template, as required by
 </t>
    </r>
    <r>
      <rPr>
        <b/>
        <u/>
        <sz val="11"/>
        <color theme="1"/>
        <rFont val="Times New Roman"/>
        <family val="1"/>
      </rPr>
      <t>GASBS No. 14</t>
    </r>
    <r>
      <rPr>
        <sz val="11"/>
        <color theme="1"/>
        <rFont val="Times New Roman"/>
        <family val="1"/>
      </rPr>
      <t xml:space="preserve"> modified through </t>
    </r>
    <r>
      <rPr>
        <b/>
        <u/>
        <sz val="11"/>
        <color theme="1"/>
        <rFont val="Times New Roman"/>
        <family val="1"/>
      </rPr>
      <t>GASBS No. 97</t>
    </r>
    <r>
      <rPr>
        <sz val="11"/>
        <color theme="1"/>
        <rFont val="Times New Roman"/>
        <family val="1"/>
      </rPr>
      <t xml:space="preserve"> 
 for fiscal year 2023
Note A:  Source:  FY 2023 Attachment HE-1,  Attachments and Survey, Foundations&amp;entities-included tab as modified based on response to TAB 1, Attachments, Part 1 question 5, Attachment HE-5 submissions, and follow-up communications.</t>
    </r>
  </si>
  <si>
    <t>If yes to question 6 in the TAB 1, Attachments, complete the following for foundations/entities that will be excluded from the Attachment HE-10, Financial Statement Template, for FY 2024.</t>
  </si>
  <si>
    <t>Did the Foundation/Entity have financial activity and/or ending balances during the fiscal year that ended during 2023 greater than $19.8 million?  
Yes or No</t>
  </si>
  <si>
    <t>Fiscal Year Ended June 30, 2024</t>
  </si>
  <si>
    <t xml:space="preserve">NO CHANGES WERE MADE TO THIS TAB FOR FY 24 EXCEPT TO REMOVE WORDING </t>
  </si>
  <si>
    <t>REGARDING THE CHANGES MADE FOR FY23.</t>
  </si>
  <si>
    <r>
      <t xml:space="preserve">Does the HEI have any conduit debt obligations that will need to be reported in FY 2024 pursuant to </t>
    </r>
    <r>
      <rPr>
        <b/>
        <u/>
        <sz val="9"/>
        <rFont val="Arial"/>
        <family val="2"/>
      </rPr>
      <t>GASBS No. 91</t>
    </r>
    <r>
      <rPr>
        <sz val="9"/>
        <rFont val="Arial"/>
        <family val="2"/>
      </rPr>
      <t xml:space="preserve">, </t>
    </r>
    <r>
      <rPr>
        <i/>
        <sz val="9"/>
        <rFont val="Arial"/>
        <family val="2"/>
      </rPr>
      <t>Conduit Debt Obligations</t>
    </r>
    <r>
      <rPr>
        <sz val="9"/>
        <rFont val="Arial"/>
        <family val="2"/>
      </rPr>
      <t xml:space="preserve">? If yes, provide a brief description, including any type of commitment for the obligation. DOA may request additional information in a separate communication.
Refer to GASB's website at </t>
    </r>
    <r>
      <rPr>
        <b/>
        <sz val="9"/>
        <rFont val="Arial"/>
        <family val="2"/>
      </rPr>
      <t>www.gasb.org</t>
    </r>
    <r>
      <rPr>
        <sz val="9"/>
        <rFont val="Arial"/>
        <family val="2"/>
      </rPr>
      <t xml:space="preserve"> for information regarding </t>
    </r>
    <r>
      <rPr>
        <b/>
        <u/>
        <sz val="9"/>
        <rFont val="Arial"/>
        <family val="2"/>
      </rPr>
      <t>GASBS No. 91</t>
    </r>
    <r>
      <rPr>
        <sz val="9"/>
        <rFont val="Arial"/>
        <family val="2"/>
      </rPr>
      <t xml:space="preserve">.  </t>
    </r>
    <r>
      <rPr>
        <b/>
        <u/>
        <sz val="9"/>
        <rFont val="Arial"/>
        <family val="2"/>
      </rPr>
      <t>GASB No. 94</t>
    </r>
    <r>
      <rPr>
        <sz val="9"/>
        <rFont val="Arial"/>
        <family val="2"/>
      </rPr>
      <t xml:space="preserve">, </t>
    </r>
    <r>
      <rPr>
        <i/>
        <sz val="9"/>
        <rFont val="Arial"/>
        <family val="2"/>
      </rPr>
      <t>Public-Private and Public-Public Partnerships and Availability Payment Arrangements</t>
    </r>
    <r>
      <rPr>
        <sz val="9"/>
        <rFont val="Arial"/>
        <family val="2"/>
      </rPr>
      <t xml:space="preserve">, includes amendments to </t>
    </r>
    <r>
      <rPr>
        <b/>
        <u/>
        <sz val="9"/>
        <rFont val="Arial"/>
        <family val="2"/>
      </rPr>
      <t>GASBS No. 91</t>
    </r>
    <r>
      <rPr>
        <sz val="9"/>
        <rFont val="Arial"/>
        <family val="2"/>
      </rPr>
      <t>.</t>
    </r>
  </si>
  <si>
    <t>Virginia Children's Care Network, LLC</t>
  </si>
  <si>
    <t>Are any changes needed to the Foundations&amp;entities-included tab in this file for foundations/entities that will be included in the institution's Attachment HE-10, Financial Statement Template, for FY 2024?  (yes or no)
If yes, provide a description of changes below (i.e., foundation/entity name, discrete or blended component unit, year-end changes).</t>
  </si>
  <si>
    <r>
      <t xml:space="preserve">8)  </t>
    </r>
    <r>
      <rPr>
        <b/>
        <sz val="9"/>
        <rFont val="Arial"/>
        <family val="2"/>
      </rPr>
      <t xml:space="preserve">Lending Activities </t>
    </r>
    <r>
      <rPr>
        <sz val="9"/>
        <rFont val="Arial"/>
        <family val="2"/>
      </rPr>
      <t>- Points received by lender in relation to a loan origination  (</t>
    </r>
    <r>
      <rPr>
        <b/>
        <u/>
        <sz val="9"/>
        <rFont val="Arial"/>
        <family val="2"/>
      </rPr>
      <t>GASBS No. 65</t>
    </r>
    <r>
      <rPr>
        <sz val="9"/>
        <rFont val="Arial"/>
        <family val="2"/>
      </rPr>
      <t xml:space="preserve"> paragraphs 21 &amp; 22)</t>
    </r>
  </si>
  <si>
    <r>
      <t xml:space="preserve">Attachment HE-5: </t>
    </r>
    <r>
      <rPr>
        <b/>
        <u/>
        <sz val="9"/>
        <rFont val="Arial"/>
        <family val="2"/>
      </rPr>
      <t>GASBS No. 14</t>
    </r>
    <r>
      <rPr>
        <b/>
        <sz val="9"/>
        <rFont val="Arial"/>
        <family val="2"/>
      </rPr>
      <t xml:space="preserve"> Checklist Modified through </t>
    </r>
    <r>
      <rPr>
        <b/>
        <u/>
        <sz val="9"/>
        <rFont val="Arial"/>
        <family val="2"/>
      </rPr>
      <t>GASBS No. 97</t>
    </r>
    <r>
      <rPr>
        <b/>
        <sz val="9"/>
        <rFont val="Arial"/>
        <family val="2"/>
      </rPr>
      <t xml:space="preserve"> </t>
    </r>
  </si>
  <si>
    <r>
      <t>15)</t>
    </r>
    <r>
      <rPr>
        <b/>
        <sz val="9"/>
        <rFont val="Arial"/>
        <family val="2"/>
      </rPr>
      <t xml:space="preserve"> Other Postemployment Benefits-Related - </t>
    </r>
    <r>
      <rPr>
        <sz val="9"/>
        <rFont val="Arial"/>
        <family val="2"/>
      </rPr>
      <t>DHRM other postemployment benefit plan</t>
    </r>
    <r>
      <rPr>
        <b/>
        <sz val="9"/>
        <rFont val="Arial"/>
        <family val="2"/>
      </rPr>
      <t xml:space="preserve"> - </t>
    </r>
    <r>
      <rPr>
        <u/>
        <sz val="9"/>
        <rFont val="Arial"/>
        <family val="2"/>
      </rPr>
      <t>not</t>
    </r>
    <r>
      <rPr>
        <sz val="9"/>
        <rFont val="Arial"/>
        <family val="2"/>
      </rPr>
      <t xml:space="preserve"> with a trust (pre-medicare) 
(</t>
    </r>
    <r>
      <rPr>
        <b/>
        <u/>
        <sz val="9"/>
        <rFont val="Arial"/>
        <family val="2"/>
      </rPr>
      <t>GASBS No. 75</t>
    </r>
    <r>
      <rPr>
        <sz val="9"/>
        <rFont val="Arial"/>
        <family val="2"/>
      </rPr>
      <t>)</t>
    </r>
  </si>
  <si>
    <r>
      <t>17)</t>
    </r>
    <r>
      <rPr>
        <b/>
        <sz val="9"/>
        <rFont val="Arial"/>
        <family val="2"/>
      </rPr>
      <t xml:space="preserve"> Other Postemployment Benefits Related </t>
    </r>
    <r>
      <rPr>
        <sz val="9"/>
        <rFont val="Arial"/>
        <family val="2"/>
      </rPr>
      <t xml:space="preserve">- Other postemployment benefit plans - </t>
    </r>
    <r>
      <rPr>
        <u/>
        <sz val="9"/>
        <rFont val="Arial"/>
        <family val="2"/>
      </rPr>
      <t>not</t>
    </r>
    <r>
      <rPr>
        <sz val="9"/>
        <rFont val="Arial"/>
        <family val="2"/>
      </rPr>
      <t xml:space="preserve"> with a trust (not with DHRM)
(</t>
    </r>
    <r>
      <rPr>
        <b/>
        <u/>
        <sz val="9"/>
        <rFont val="Arial"/>
        <family val="2"/>
      </rPr>
      <t>GASBS No. 75</t>
    </r>
    <r>
      <rPr>
        <sz val="9"/>
        <rFont val="Arial"/>
        <family val="2"/>
      </rPr>
      <t>)</t>
    </r>
  </si>
  <si>
    <r>
      <t>18)</t>
    </r>
    <r>
      <rPr>
        <b/>
        <sz val="9"/>
        <rFont val="Arial"/>
        <family val="2"/>
      </rPr>
      <t xml:space="preserve"> Irrevocable Split-Interest Agreements -</t>
    </r>
    <r>
      <rPr>
        <sz val="9"/>
        <rFont val="Arial"/>
        <family val="2"/>
      </rPr>
      <t xml:space="preserve"> Government's beneficial interest in an irrevocable split-interest agreement 
(</t>
    </r>
    <r>
      <rPr>
        <b/>
        <u/>
        <sz val="9"/>
        <rFont val="Arial"/>
        <family val="2"/>
      </rPr>
      <t>GASBS No. 81</t>
    </r>
    <r>
      <rPr>
        <sz val="9"/>
        <rFont val="Arial"/>
        <family val="2"/>
      </rPr>
      <t>)</t>
    </r>
  </si>
  <si>
    <r>
      <t>16)</t>
    </r>
    <r>
      <rPr>
        <b/>
        <sz val="9"/>
        <rFont val="Arial"/>
        <family val="2"/>
      </rPr>
      <t xml:space="preserve"> Other Postemployment Benefits Related </t>
    </r>
    <r>
      <rPr>
        <sz val="9"/>
        <rFont val="Arial"/>
        <family val="2"/>
      </rPr>
      <t>- Other postemployment benefit plans - with a trust (not with VRS)
 (</t>
    </r>
    <r>
      <rPr>
        <b/>
        <u/>
        <sz val="9"/>
        <rFont val="Arial"/>
        <family val="2"/>
      </rPr>
      <t>GASBS No. 75</t>
    </r>
    <r>
      <rPr>
        <sz val="9"/>
        <rFont val="Arial"/>
        <family val="2"/>
      </rPr>
      <t>)</t>
    </r>
  </si>
  <si>
    <r>
      <t xml:space="preserve">20) </t>
    </r>
    <r>
      <rPr>
        <b/>
        <sz val="9"/>
        <rFont val="Arial"/>
        <family val="2"/>
      </rPr>
      <t>Certain Arrangements Associated with Conduit Debt Obligations:</t>
    </r>
    <r>
      <rPr>
        <sz val="9"/>
        <rFont val="Arial"/>
        <family val="2"/>
      </rPr>
      <t xml:space="preserve"> In certain arrangements associated with conduit debt obligations and issuer retains title to capital asset and third - party obligor has exclusive use of portions of the capital asset 
(</t>
    </r>
    <r>
      <rPr>
        <b/>
        <u/>
        <sz val="9"/>
        <rFont val="Arial"/>
        <family val="2"/>
      </rPr>
      <t>GASBS No. 91</t>
    </r>
    <r>
      <rPr>
        <sz val="9"/>
        <rFont val="Arial"/>
        <family val="2"/>
      </rPr>
      <t xml:space="preserve"> paragraphs 22 and 23)</t>
    </r>
  </si>
  <si>
    <r>
      <t>2b)</t>
    </r>
    <r>
      <rPr>
        <b/>
        <sz val="9"/>
        <rFont val="Arial"/>
        <family val="2"/>
      </rPr>
      <t xml:space="preserve">  Callable Bonds because of Debt Violations: </t>
    </r>
    <r>
      <rPr>
        <sz val="9"/>
        <rFont val="Arial"/>
        <family val="2"/>
      </rPr>
      <t xml:space="preserve">  Does the HEI have callable bonds outstanding as of year-end that are callable by the creditor because there has been a violation of a provision of the debt agreement as of year-end or because the violation, if not cured within a specified grace period, will make the bonds callable (see </t>
    </r>
    <r>
      <rPr>
        <b/>
        <u/>
        <sz val="9"/>
        <rFont val="Arial"/>
        <family val="2"/>
      </rPr>
      <t>GASBS No. 62</t>
    </r>
    <r>
      <rPr>
        <sz val="9"/>
        <rFont val="Arial"/>
        <family val="2"/>
      </rPr>
      <t xml:space="preserve"> paragraph 34)? (yes or no)
 If yes, provide a description of the callable bonds, outstanding balance as of year-end, description of the violation that caused the bonds to become callable, and whether they must be considered a current liability because neither of the conditions listed in </t>
    </r>
    <r>
      <rPr>
        <b/>
        <u/>
        <sz val="9"/>
        <rFont val="Arial"/>
        <family val="2"/>
      </rPr>
      <t>GASBS No. 62</t>
    </r>
    <r>
      <rPr>
        <sz val="9"/>
        <rFont val="Arial"/>
        <family val="2"/>
      </rPr>
      <t xml:space="preserve"> paragraph 34a and 34b are met.  DOA may request additional information in a separate communication.  </t>
    </r>
  </si>
  <si>
    <r>
      <rPr>
        <b/>
        <u/>
        <sz val="9"/>
        <rFont val="Arial"/>
        <family val="2"/>
      </rPr>
      <t>GASBS No. 94</t>
    </r>
    <r>
      <rPr>
        <sz val="9"/>
        <rFont val="Arial"/>
        <family val="2"/>
      </rPr>
      <t xml:space="preserve"> requires the recognition, measurement and disclosure of information about public-private, public-public partnerships and availability payment arrangements. This statement encompasses service concession arrangements and other similar types of arrangements.  This statement is for entities using the current financial resources measurement focus and the economic resources measurement focus. Therefore, it applies to governmental fund financial statements, the proprietary fund financial statements, Component Units, Higher Education and government-wide statements. This statement supersedes </t>
    </r>
    <r>
      <rPr>
        <b/>
        <u/>
        <sz val="9"/>
        <rFont val="Arial"/>
        <family val="2"/>
      </rPr>
      <t>GASBS No. 60</t>
    </r>
    <r>
      <rPr>
        <sz val="9"/>
        <rFont val="Arial"/>
        <family val="2"/>
      </rPr>
      <t xml:space="preserve">, </t>
    </r>
    <r>
      <rPr>
        <i/>
        <sz val="9"/>
        <rFont val="Arial"/>
        <family val="2"/>
      </rPr>
      <t>Accounting and Financial Reporting for Service Concession Arrangements</t>
    </r>
    <r>
      <rPr>
        <sz val="9"/>
        <rFont val="Arial"/>
        <family val="2"/>
      </rPr>
      <t xml:space="preserve">, and amends </t>
    </r>
    <r>
      <rPr>
        <b/>
        <u/>
        <sz val="9"/>
        <rFont val="Arial"/>
        <family val="2"/>
      </rPr>
      <t>GASBS No. 87</t>
    </r>
    <r>
      <rPr>
        <sz val="9"/>
        <rFont val="Arial"/>
        <family val="2"/>
      </rPr>
      <t xml:space="preserve">, </t>
    </r>
    <r>
      <rPr>
        <i/>
        <sz val="9"/>
        <rFont val="Arial"/>
        <family val="2"/>
      </rPr>
      <t>Leases</t>
    </r>
    <r>
      <rPr>
        <sz val="9"/>
        <rFont val="Arial"/>
        <family val="2"/>
      </rPr>
      <t xml:space="preserve">. 
</t>
    </r>
    <r>
      <rPr>
        <b/>
        <u/>
        <sz val="9"/>
        <rFont val="Arial"/>
        <family val="2"/>
      </rPr>
      <t>GASBS No. 99</t>
    </r>
    <r>
      <rPr>
        <sz val="9"/>
        <rFont val="Arial"/>
        <family val="2"/>
      </rPr>
      <t xml:space="preserve">, </t>
    </r>
    <r>
      <rPr>
        <i/>
        <sz val="9"/>
        <rFont val="Arial"/>
        <family val="2"/>
      </rPr>
      <t>Omnibus 2022</t>
    </r>
    <r>
      <rPr>
        <sz val="9"/>
        <rFont val="Arial"/>
        <family val="2"/>
      </rPr>
      <t xml:space="preserve">, amended </t>
    </r>
    <r>
      <rPr>
        <b/>
        <u/>
        <sz val="9"/>
        <rFont val="Arial"/>
        <family val="2"/>
      </rPr>
      <t>GASBS No. 94</t>
    </r>
    <r>
      <rPr>
        <sz val="9"/>
        <rFont val="Arial"/>
        <family val="2"/>
      </rPr>
      <t xml:space="preserve"> paragraphs 10, 28, 45, and 47.  
Refer to GASB's website at www.gasb.org for information regarding </t>
    </r>
    <r>
      <rPr>
        <b/>
        <u/>
        <sz val="9"/>
        <rFont val="Arial"/>
        <family val="2"/>
      </rPr>
      <t>GASBS No. 94</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</si>
</sst>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_(* \(#,##0.00\);_(* &quot;-&quot;??_);_(@_)"/>
    <numFmt numFmtId="164" formatCode="mmmm\ d\,\ yyyy"/>
    <numFmt numFmtId="165" formatCode="mm/dd/yy;@"/>
    <numFmt numFmtId="166" formatCode="&quot;$&quot;#,##0\ ;\(&quot;$&quot;#,##0\)"/>
    <numFmt numFmtId="167" formatCode="#,##0;\-#,##0"/>
    <numFmt numFmtId="168" formatCode="#,##0.0000000000;\-#,##0.0000000000"/>
    <numFmt numFmtId="169" formatCode="#,##0.0;\-#,##0.0"/>
    <numFmt numFmtId="170" formatCode="#,##0.00;\-#,##0.00"/>
    <numFmt numFmtId="171" formatCode="#,##0.000;\-#,##0.000"/>
    <numFmt numFmtId="172" formatCode="#,##0.0000;\-#,##0.0000"/>
    <numFmt numFmtId="173" formatCode="#,##0.00000;\-#,##0.00000"/>
    <numFmt numFmtId="174" formatCode="#,##0.000000;\-#,##0.000000"/>
    <numFmt numFmtId="175" formatCode="#,##0.0000000;\-#,##0.0000000"/>
    <numFmt numFmtId="176" formatCode="#,##0.00000000;\-#,##0.00000000"/>
    <numFmt numFmtId="177" formatCode="#,##0.000000000;\-#,##0.000000000"/>
    <numFmt numFmtId="178" formatCode="[&lt;=9999999]###\-####;\(###\)\ ###\-####"/>
  </numFmts>
  <fonts count="52">
    <font>
      <sz val="11"/>
      <color theme="1"/>
      <name val="Calibri"/>
      <family val="2"/>
      <scheme val="minor"/>
    </font>
    <font>
      <sz val="10"/>
      <name val="Arial"/>
      <family val="2"/>
    </font>
    <font>
      <b/>
      <sz val="9"/>
      <name val="Arial"/>
      <family val="2"/>
    </font>
    <font>
      <sz val="8"/>
      <name val="Times New Roman"/>
      <family val="1"/>
    </font>
    <font>
      <sz val="9"/>
      <name val="Arial"/>
      <family val="2"/>
    </font>
    <font>
      <u/>
      <sz val="9"/>
      <name val="Arial"/>
      <family val="2"/>
    </font>
    <font>
      <sz val="10"/>
      <name val="Times New Roman"/>
      <family val="1"/>
    </font>
    <font>
      <b/>
      <sz val="12"/>
      <name val="Arial"/>
      <family val="2"/>
    </font>
    <font>
      <b/>
      <sz val="10"/>
      <name val="Arial"/>
      <family val="2"/>
    </font>
    <font>
      <sz val="12"/>
      <name val="Times New Roman"/>
      <family val="1"/>
    </font>
    <font>
      <sz val="9"/>
      <color theme="1"/>
      <name val="Arial"/>
      <family val="2"/>
    </font>
    <font>
      <sz val="9"/>
      <color rgb="FFFF0000"/>
      <name val="Arial"/>
      <family val="2"/>
    </font>
    <font>
      <b/>
      <sz val="9"/>
      <color rgb="FFFF0000"/>
      <name val="Arial"/>
      <family val="2"/>
    </font>
    <font>
      <sz val="9"/>
      <color indexed="81"/>
      <name val="Tahoma"/>
      <family val="2"/>
    </font>
    <font>
      <sz val="12"/>
      <color theme="1"/>
      <name val="Times New Roman"/>
      <family val="1"/>
    </font>
    <font>
      <u/>
      <sz val="12"/>
      <color theme="1"/>
      <name val="Times New Roman"/>
      <family val="1"/>
    </font>
    <font>
      <sz val="12"/>
      <color theme="1"/>
      <name val="Symbol"/>
      <family val="1"/>
      <charset val="2"/>
    </font>
    <font>
      <i/>
      <sz val="9"/>
      <name val="Arial"/>
      <family val="2"/>
    </font>
    <font>
      <b/>
      <sz val="10"/>
      <name val="Times New Roman"/>
      <family val="1"/>
    </font>
    <font>
      <b/>
      <sz val="8"/>
      <name val="Arial"/>
      <family val="2"/>
    </font>
    <font>
      <sz val="12"/>
      <color indexed="24"/>
      <name val="Arial"/>
      <family val="2"/>
    </font>
    <font>
      <sz val="9"/>
      <color indexed="8"/>
      <name val="Arial"/>
      <family val="2"/>
    </font>
    <font>
      <sz val="8"/>
      <name val="Arial"/>
      <family val="2"/>
    </font>
    <font>
      <sz val="8"/>
      <color indexed="8"/>
      <name val="Arial"/>
      <family val="2"/>
    </font>
    <font>
      <b/>
      <u/>
      <sz val="9"/>
      <name val="Arial"/>
      <family val="2"/>
    </font>
    <font>
      <sz val="10"/>
      <color theme="1"/>
      <name val="Arial"/>
      <family val="2"/>
    </font>
    <font>
      <sz val="10"/>
      <color indexed="81"/>
      <name val="Arial"/>
      <family val="2"/>
    </font>
    <font>
      <sz val="11"/>
      <color theme="1"/>
      <name val="Calibri"/>
      <family val="2"/>
      <scheme val="minor"/>
    </font>
    <font>
      <sz val="10"/>
      <name val="Arial"/>
      <family val="2"/>
    </font>
    <font>
      <sz val="12"/>
      <color indexed="81"/>
      <name val="Tahoma"/>
      <family val="2"/>
    </font>
    <font>
      <b/>
      <sz val="14"/>
      <color indexed="24"/>
      <name val="Arial"/>
      <family val="2"/>
    </font>
    <font>
      <b/>
      <sz val="12"/>
      <color indexed="24"/>
      <name val="Arial"/>
      <family val="2"/>
    </font>
    <font>
      <sz val="12"/>
      <color indexed="8"/>
      <name val="Book Antiqua"/>
      <family val="2"/>
    </font>
    <font>
      <sz val="9"/>
      <color rgb="FF0070C0"/>
      <name val="Arial"/>
      <family val="2"/>
    </font>
    <font>
      <sz val="10"/>
      <name val="Arial Unicode MS"/>
      <family val="2"/>
    </font>
    <font>
      <sz val="10"/>
      <color indexed="8"/>
      <name val="MS Sans Serif"/>
      <family val="2"/>
    </font>
    <font>
      <b/>
      <sz val="8"/>
      <color indexed="8"/>
      <name val="Times New Roman"/>
      <family val="1"/>
    </font>
    <font>
      <sz val="9"/>
      <color indexed="81"/>
      <name val="Arial"/>
      <family val="2"/>
    </font>
    <font>
      <u/>
      <sz val="11"/>
      <color theme="10"/>
      <name val="Calibri"/>
      <family val="2"/>
      <scheme val="minor"/>
    </font>
    <font>
      <b/>
      <u/>
      <sz val="10"/>
      <color indexed="12"/>
      <name val="Times New Roman"/>
      <family val="1"/>
    </font>
    <font>
      <b/>
      <sz val="16"/>
      <name val="Times New Roman"/>
      <family val="1"/>
    </font>
    <font>
      <b/>
      <sz val="12"/>
      <name val="Times New Roman"/>
      <family val="1"/>
    </font>
    <font>
      <sz val="11"/>
      <color theme="1"/>
      <name val="Times New Roman"/>
      <family val="1"/>
    </font>
    <font>
      <sz val="10"/>
      <color theme="1"/>
      <name val="Times New Roman"/>
      <family val="1"/>
    </font>
    <font>
      <b/>
      <sz val="12"/>
      <color theme="1"/>
      <name val="Times New Roman"/>
      <family val="1"/>
    </font>
    <font>
      <b/>
      <i/>
      <sz val="9"/>
      <name val="Arial"/>
      <family val="2"/>
    </font>
    <font>
      <b/>
      <u/>
      <sz val="11"/>
      <color theme="1"/>
      <name val="Times New Roman"/>
      <family val="1"/>
    </font>
    <font>
      <b/>
      <sz val="11"/>
      <color rgb="FFFF0000"/>
      <name val="Calibri"/>
      <family val="2"/>
      <scheme val="minor"/>
    </font>
    <font>
      <strike/>
      <sz val="9"/>
      <name val="Arial"/>
      <family val="2"/>
    </font>
    <font>
      <b/>
      <strike/>
      <sz val="9"/>
      <name val="Arial"/>
      <family val="2"/>
    </font>
    <font>
      <b/>
      <strike/>
      <u/>
      <sz val="9"/>
      <name val="Arial"/>
      <family val="2"/>
    </font>
    <font>
      <sz val="9"/>
      <color theme="0"/>
      <name val="Arial"/>
      <family val="2"/>
    </font>
  </fonts>
  <fills count="6">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top style="double">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5">
    <xf numFmtId="0" fontId="0" fillId="0" borderId="0"/>
    <xf numFmtId="0" fontId="1" fillId="0" borderId="0"/>
    <xf numFmtId="0" fontId="3" fillId="0" borderId="0"/>
    <xf numFmtId="0" fontId="1" fillId="0" borderId="0"/>
    <xf numFmtId="0" fontId="6" fillId="0" borderId="0"/>
    <xf numFmtId="43" fontId="1" fillId="0" borderId="0" applyFont="0" applyFill="0" applyBorder="0" applyAlignment="0" applyProtection="0"/>
    <xf numFmtId="0" fontId="1" fillId="0" borderId="0"/>
    <xf numFmtId="0" fontId="20" fillId="0" borderId="0"/>
    <xf numFmtId="0" fontId="28" fillId="0" borderId="0"/>
    <xf numFmtId="43" fontId="27" fillId="0" borderId="0" applyFont="0" applyFill="0" applyBorder="0" applyAlignment="0" applyProtection="0"/>
    <xf numFmtId="3"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2" fontId="2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xf numFmtId="0" fontId="6" fillId="0" borderId="0"/>
    <xf numFmtId="9" fontId="6" fillId="0" borderId="0" applyFont="0" applyFill="0" applyBorder="0" applyAlignment="0" applyProtection="0"/>
    <xf numFmtId="0" fontId="20" fillId="0" borderId="0"/>
    <xf numFmtId="0" fontId="20" fillId="0" borderId="13" applyNumberFormat="0" applyFont="0" applyFill="0" applyAlignment="0" applyProtection="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0" borderId="0"/>
    <xf numFmtId="167" fontId="1" fillId="0" borderId="0"/>
    <xf numFmtId="168" fontId="1" fillId="0" borderId="0"/>
    <xf numFmtId="169" fontId="1" fillId="0" borderId="0"/>
    <xf numFmtId="170" fontId="1" fillId="0" borderId="0"/>
    <xf numFmtId="171" fontId="1" fillId="0" borderId="0"/>
    <xf numFmtId="172" fontId="1" fillId="0" borderId="0"/>
    <xf numFmtId="173" fontId="1" fillId="0" borderId="0"/>
    <xf numFmtId="174" fontId="1" fillId="0" borderId="0"/>
    <xf numFmtId="175" fontId="1" fillId="0" borderId="0"/>
    <xf numFmtId="176" fontId="1" fillId="0" borderId="0"/>
    <xf numFmtId="177" fontId="1" fillId="0" borderId="0"/>
    <xf numFmtId="49" fontId="1" fillId="0" borderId="0"/>
    <xf numFmtId="0" fontId="35" fillId="0" borderId="0"/>
    <xf numFmtId="0" fontId="38" fillId="0" borderId="0" applyNumberFormat="0" applyFill="0" applyBorder="0" applyAlignment="0" applyProtection="0"/>
  </cellStyleXfs>
  <cellXfs count="246">
    <xf numFmtId="0" fontId="0" fillId="0" borderId="0" xfId="0"/>
    <xf numFmtId="0" fontId="2" fillId="0" borderId="0" xfId="1" applyFont="1" applyAlignment="1">
      <alignment horizontal="left" vertical="top"/>
    </xf>
    <xf numFmtId="38" fontId="4" fillId="0" borderId="0" xfId="2" applyNumberFormat="1" applyFont="1" applyAlignment="1">
      <alignment horizontal="left" vertical="top"/>
    </xf>
    <xf numFmtId="0" fontId="4" fillId="0" borderId="4" xfId="2" applyFont="1" applyBorder="1" applyAlignment="1">
      <alignment horizontal="center"/>
    </xf>
    <xf numFmtId="0" fontId="4" fillId="0" borderId="5" xfId="2" applyFont="1" applyBorder="1" applyAlignment="1">
      <alignment horizontal="center"/>
    </xf>
    <xf numFmtId="0" fontId="2" fillId="0" borderId="0" xfId="1" applyFont="1" applyAlignment="1">
      <alignment horizontal="left"/>
    </xf>
    <xf numFmtId="164" fontId="2" fillId="0" borderId="0" xfId="1" applyNumberFormat="1" applyFont="1" applyAlignment="1">
      <alignment horizontal="left"/>
    </xf>
    <xf numFmtId="165" fontId="4" fillId="0" borderId="0" xfId="2" applyNumberFormat="1" applyFont="1" applyAlignment="1">
      <alignment horizontal="left" vertical="top" wrapText="1"/>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0" xfId="2" applyFont="1" applyAlignment="1">
      <alignment vertical="center"/>
    </xf>
    <xf numFmtId="0" fontId="4" fillId="0" borderId="0" xfId="1" applyFont="1" applyAlignment="1">
      <alignment horizontal="left"/>
    </xf>
    <xf numFmtId="0" fontId="4" fillId="0" borderId="0" xfId="1" applyFont="1" applyAlignment="1">
      <alignment horizontal="left" vertical="top" wrapText="1"/>
    </xf>
    <xf numFmtId="0" fontId="4" fillId="0" borderId="0" xfId="1" applyFont="1" applyAlignment="1">
      <alignment vertical="top"/>
    </xf>
    <xf numFmtId="0" fontId="4" fillId="0" borderId="0" xfId="1" applyFont="1" applyAlignment="1">
      <alignment vertical="top" wrapText="1"/>
    </xf>
    <xf numFmtId="0" fontId="4" fillId="0" borderId="0" xfId="1" applyFont="1" applyAlignment="1">
      <alignment horizontal="right" vertical="top"/>
    </xf>
    <xf numFmtId="38" fontId="4" fillId="0" borderId="0" xfId="2" applyNumberFormat="1" applyFont="1"/>
    <xf numFmtId="0" fontId="8" fillId="0" borderId="0" xfId="0" applyFont="1" applyAlignment="1">
      <alignment horizontal="left" vertical="top" wrapText="1"/>
    </xf>
    <xf numFmtId="0" fontId="4" fillId="0" borderId="0" xfId="3" applyFont="1" applyAlignment="1">
      <alignment horizontal="right" vertical="top" wrapText="1"/>
    </xf>
    <xf numFmtId="0" fontId="4" fillId="0" borderId="6" xfId="1" applyFont="1" applyBorder="1" applyAlignment="1">
      <alignment horizontal="center" vertical="center"/>
    </xf>
    <xf numFmtId="0" fontId="4" fillId="0" borderId="6" xfId="1" applyFont="1" applyBorder="1" applyAlignment="1">
      <alignment horizontal="center" vertical="center" wrapText="1"/>
    </xf>
    <xf numFmtId="0" fontId="4" fillId="0" borderId="6" xfId="2" applyFont="1" applyBorder="1" applyAlignment="1">
      <alignment horizontal="center" vertical="center"/>
    </xf>
    <xf numFmtId="0" fontId="4" fillId="0" borderId="6" xfId="2" applyFont="1" applyBorder="1" applyAlignment="1">
      <alignment horizontal="center" vertical="center" wrapText="1"/>
    </xf>
    <xf numFmtId="165" fontId="11" fillId="0" borderId="0" xfId="2" applyNumberFormat="1" applyFont="1" applyAlignment="1">
      <alignment horizontal="left" vertical="top" wrapText="1"/>
    </xf>
    <xf numFmtId="0" fontId="4" fillId="0" borderId="0" xfId="1" applyFont="1"/>
    <xf numFmtId="0" fontId="12" fillId="0" borderId="0" xfId="1" applyFont="1" applyAlignment="1">
      <alignment vertical="top" wrapText="1"/>
    </xf>
    <xf numFmtId="0" fontId="2" fillId="0" borderId="0" xfId="1" applyFont="1" applyAlignment="1">
      <alignment vertical="top" wrapText="1"/>
    </xf>
    <xf numFmtId="0" fontId="4" fillId="0" borderId="0" xfId="2" applyFont="1" applyAlignment="1">
      <alignment horizontal="center" vertical="center"/>
    </xf>
    <xf numFmtId="0" fontId="4" fillId="0" borderId="0" xfId="2" applyFont="1" applyAlignment="1">
      <alignment horizontal="center" vertical="center" wrapText="1"/>
    </xf>
    <xf numFmtId="0" fontId="6" fillId="0" borderId="10" xfId="0" applyFont="1" applyBorder="1"/>
    <xf numFmtId="0" fontId="6" fillId="4" borderId="11" xfId="0" applyFont="1" applyFill="1" applyBorder="1" applyAlignment="1">
      <alignment wrapText="1"/>
    </xf>
    <xf numFmtId="0" fontId="4" fillId="0" borderId="6" xfId="3" applyFont="1" applyBorder="1" applyAlignment="1">
      <alignment horizontal="center" vertical="top" wrapText="1"/>
    </xf>
    <xf numFmtId="0" fontId="22" fillId="0" borderId="0" xfId="0" applyFont="1"/>
    <xf numFmtId="0" fontId="19" fillId="0" borderId="0" xfId="0" applyFont="1"/>
    <xf numFmtId="0" fontId="19" fillId="0" borderId="6" xfId="0" applyFont="1" applyBorder="1" applyAlignment="1">
      <alignment horizontal="center" wrapText="1"/>
    </xf>
    <xf numFmtId="0" fontId="19" fillId="0" borderId="0" xfId="0" applyFont="1" applyAlignment="1">
      <alignment horizontal="center" wrapText="1"/>
    </xf>
    <xf numFmtId="165" fontId="22" fillId="3" borderId="6" xfId="0" applyNumberFormat="1" applyFont="1" applyFill="1" applyBorder="1" applyProtection="1">
      <protection locked="0"/>
    </xf>
    <xf numFmtId="0" fontId="22" fillId="3" borderId="6" xfId="0" applyFont="1" applyFill="1" applyBorder="1" applyProtection="1">
      <protection locked="0"/>
    </xf>
    <xf numFmtId="0" fontId="22" fillId="3" borderId="6" xfId="0" applyFont="1" applyFill="1" applyBorder="1" applyAlignment="1" applyProtection="1">
      <alignment horizontal="center"/>
      <protection locked="0"/>
    </xf>
    <xf numFmtId="3" fontId="23" fillId="3" borderId="6" xfId="7" applyNumberFormat="1" applyFont="1" applyFill="1" applyBorder="1" applyAlignment="1" applyProtection="1">
      <alignment horizontal="right" wrapText="1"/>
      <protection locked="0"/>
    </xf>
    <xf numFmtId="0" fontId="4" fillId="0" borderId="0" xfId="1" applyFont="1" applyAlignment="1">
      <alignment horizontal="center"/>
    </xf>
    <xf numFmtId="0" fontId="4" fillId="0" borderId="0" xfId="1" applyFont="1" applyAlignment="1">
      <alignment horizontal="center" wrapText="1"/>
    </xf>
    <xf numFmtId="0" fontId="4" fillId="0" borderId="0" xfId="1" applyFont="1" applyAlignment="1">
      <alignment wrapText="1"/>
    </xf>
    <xf numFmtId="0" fontId="2" fillId="0" borderId="0" xfId="3" applyFont="1" applyAlignment="1">
      <alignment horizontal="left"/>
    </xf>
    <xf numFmtId="0" fontId="1" fillId="0" borderId="0" xfId="3" applyAlignment="1">
      <alignment vertical="top" wrapText="1"/>
    </xf>
    <xf numFmtId="165" fontId="1" fillId="0" borderId="0" xfId="3" applyNumberFormat="1" applyAlignment="1">
      <alignment vertical="top" wrapText="1"/>
    </xf>
    <xf numFmtId="0" fontId="15" fillId="0" borderId="0" xfId="0" applyFont="1"/>
    <xf numFmtId="0" fontId="14" fillId="0" borderId="0" xfId="0" applyFont="1"/>
    <xf numFmtId="0" fontId="16" fillId="0" borderId="0" xfId="0" applyFont="1" applyAlignment="1">
      <alignment horizontal="left" indent="2"/>
    </xf>
    <xf numFmtId="16" fontId="4" fillId="0" borderId="6" xfId="0" applyNumberFormat="1" applyFont="1" applyBorder="1" applyAlignment="1">
      <alignment horizontal="center" vertical="center" wrapText="1"/>
    </xf>
    <xf numFmtId="0" fontId="9" fillId="0" borderId="0" xfId="0" applyFont="1" applyAlignment="1">
      <alignment vertical="top" wrapText="1"/>
    </xf>
    <xf numFmtId="0" fontId="4" fillId="0" borderId="0" xfId="0" applyFont="1" applyAlignment="1">
      <alignment vertical="top" wrapText="1"/>
    </xf>
    <xf numFmtId="15" fontId="4" fillId="0" borderId="0" xfId="0" applyNumberFormat="1" applyFont="1" applyAlignment="1">
      <alignment horizontal="center" vertical="top" wrapText="1"/>
    </xf>
    <xf numFmtId="0" fontId="4" fillId="2" borderId="6" xfId="1" applyFont="1" applyFill="1" applyBorder="1" applyAlignment="1" applyProtection="1">
      <alignment horizontal="center"/>
      <protection locked="0"/>
    </xf>
    <xf numFmtId="0" fontId="22" fillId="2" borderId="6" xfId="0" applyFont="1" applyFill="1" applyBorder="1" applyAlignment="1" applyProtection="1">
      <alignment wrapText="1"/>
      <protection locked="0"/>
    </xf>
    <xf numFmtId="0" fontId="6" fillId="4" borderId="10" xfId="0" applyFont="1" applyFill="1" applyBorder="1" applyAlignment="1">
      <alignment wrapText="1"/>
    </xf>
    <xf numFmtId="0" fontId="2" fillId="0" borderId="0" xfId="0" applyFont="1" applyAlignment="1">
      <alignment horizontal="left" vertical="top" wrapText="1"/>
    </xf>
    <xf numFmtId="0" fontId="4" fillId="0" borderId="0" xfId="2" applyFont="1" applyAlignment="1">
      <alignment horizontal="center"/>
    </xf>
    <xf numFmtId="0" fontId="2" fillId="0" borderId="0" xfId="1" applyFont="1" applyAlignment="1">
      <alignment vertical="top"/>
    </xf>
    <xf numFmtId="0" fontId="2" fillId="0" borderId="7" xfId="1" applyFont="1" applyBorder="1" applyAlignment="1">
      <alignment wrapText="1"/>
    </xf>
    <xf numFmtId="0" fontId="7" fillId="0" borderId="0" xfId="1" applyFont="1" applyAlignment="1">
      <alignment vertical="center" wrapText="1"/>
    </xf>
    <xf numFmtId="0" fontId="4" fillId="0" borderId="0" xfId="2" applyFont="1"/>
    <xf numFmtId="0" fontId="10" fillId="0" borderId="0" xfId="0" applyFont="1"/>
    <xf numFmtId="0" fontId="1" fillId="0" borderId="0" xfId="3" applyAlignment="1">
      <alignment horizontal="center" vertical="top" wrapText="1"/>
    </xf>
    <xf numFmtId="0" fontId="25" fillId="2" borderId="6" xfId="0" applyFont="1" applyFill="1" applyBorder="1" applyAlignment="1" applyProtection="1">
      <alignment horizontal="center"/>
      <protection locked="0"/>
    </xf>
    <xf numFmtId="0" fontId="25" fillId="2" borderId="6" xfId="0" applyFont="1" applyFill="1" applyBorder="1" applyAlignment="1" applyProtection="1">
      <alignment horizontal="center" vertical="top" wrapText="1"/>
      <protection locked="0"/>
    </xf>
    <xf numFmtId="16" fontId="25" fillId="2" borderId="6" xfId="0" applyNumberFormat="1" applyFont="1" applyFill="1" applyBorder="1" applyAlignment="1" applyProtection="1">
      <alignment horizontal="center" vertical="top" wrapText="1"/>
      <protection locked="0"/>
    </xf>
    <xf numFmtId="0" fontId="2" fillId="0" borderId="0" xfId="6" applyFont="1"/>
    <xf numFmtId="0" fontId="4" fillId="0" borderId="0" xfId="6" applyFont="1"/>
    <xf numFmtId="0" fontId="33" fillId="0" borderId="0" xfId="6" applyFont="1"/>
    <xf numFmtId="0" fontId="4" fillId="0" borderId="0" xfId="6" applyFont="1" applyAlignment="1">
      <alignment horizontal="left"/>
    </xf>
    <xf numFmtId="0" fontId="33" fillId="0" borderId="0" xfId="6" applyFont="1" applyAlignment="1">
      <alignment horizontal="right"/>
    </xf>
    <xf numFmtId="0" fontId="4" fillId="0" borderId="0" xfId="6" applyFont="1" applyAlignment="1">
      <alignment horizontal="center" wrapText="1"/>
    </xf>
    <xf numFmtId="0" fontId="4" fillId="0" borderId="0" xfId="3" applyFont="1"/>
    <xf numFmtId="0" fontId="4" fillId="0" borderId="0" xfId="3" applyFont="1" applyAlignment="1">
      <alignment horizontal="center" vertical="top" wrapText="1"/>
    </xf>
    <xf numFmtId="0" fontId="2" fillId="0" borderId="0" xfId="3" applyFont="1" applyAlignment="1">
      <alignment vertical="top" wrapText="1"/>
    </xf>
    <xf numFmtId="0" fontId="4" fillId="0" borderId="12" xfId="6" applyFont="1" applyBorder="1" applyAlignment="1">
      <alignment horizontal="center" vertical="top" wrapText="1"/>
    </xf>
    <xf numFmtId="0" fontId="4" fillId="0" borderId="0" xfId="6" applyFont="1" applyAlignment="1">
      <alignment horizontal="justify" wrapText="1"/>
    </xf>
    <xf numFmtId="0" fontId="2" fillId="0" borderId="0" xfId="6" applyFont="1" applyAlignment="1">
      <alignment horizontal="right"/>
    </xf>
    <xf numFmtId="0" fontId="2" fillId="0" borderId="0" xfId="3" applyFont="1"/>
    <xf numFmtId="165" fontId="4" fillId="3" borderId="6" xfId="3" applyNumberFormat="1" applyFont="1" applyFill="1" applyBorder="1" applyProtection="1">
      <protection locked="0"/>
    </xf>
    <xf numFmtId="165" fontId="4" fillId="0" borderId="0" xfId="3" applyNumberFormat="1" applyFont="1"/>
    <xf numFmtId="0" fontId="4" fillId="0" borderId="0" xfId="21" applyFont="1" applyAlignment="1">
      <alignment vertical="top"/>
    </xf>
    <xf numFmtId="0" fontId="4" fillId="0" borderId="0" xfId="2" applyFont="1" applyAlignment="1">
      <alignment vertical="top"/>
    </xf>
    <xf numFmtId="0" fontId="4" fillId="0" borderId="0" xfId="6" applyFont="1" applyAlignment="1">
      <alignment vertical="top"/>
    </xf>
    <xf numFmtId="0" fontId="0" fillId="0" borderId="6" xfId="0" applyBorder="1"/>
    <xf numFmtId="0" fontId="0" fillId="0" borderId="0" xfId="0" applyAlignment="1">
      <alignment wrapText="1"/>
    </xf>
    <xf numFmtId="0" fontId="0" fillId="0" borderId="0" xfId="0" applyAlignment="1">
      <alignment horizontal="right"/>
    </xf>
    <xf numFmtId="0" fontId="38" fillId="0" borderId="0" xfId="44" applyProtection="1"/>
    <xf numFmtId="0" fontId="4" fillId="2" borderId="6" xfId="3"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15" fontId="4" fillId="0" borderId="6" xfId="0" applyNumberFormat="1" applyFont="1" applyBorder="1" applyAlignment="1">
      <alignment horizontal="center" vertical="center" wrapText="1"/>
    </xf>
    <xf numFmtId="0" fontId="4" fillId="0" borderId="0" xfId="1" applyFont="1" applyAlignment="1">
      <alignment horizontal="center"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16" fontId="4" fillId="0" borderId="6" xfId="1" applyNumberFormat="1" applyFont="1" applyBorder="1" applyAlignment="1">
      <alignment horizontal="center" vertical="center"/>
    </xf>
    <xf numFmtId="0" fontId="4" fillId="0" borderId="0" xfId="0" applyFont="1" applyAlignment="1">
      <alignment vertical="center"/>
    </xf>
    <xf numFmtId="38" fontId="4" fillId="0" borderId="0" xfId="2" applyNumberFormat="1" applyFont="1" applyAlignment="1">
      <alignment horizontal="left" vertical="center"/>
    </xf>
    <xf numFmtId="164" fontId="2" fillId="0" borderId="0" xfId="1" applyNumberFormat="1" applyFont="1" applyAlignment="1">
      <alignment horizontal="left" vertical="center"/>
    </xf>
    <xf numFmtId="0" fontId="2" fillId="0" borderId="0" xfId="0" applyFont="1" applyAlignment="1">
      <alignment vertical="center"/>
    </xf>
    <xf numFmtId="0" fontId="2" fillId="0" borderId="0" xfId="1" applyFont="1" applyAlignment="1">
      <alignment horizontal="left" vertical="center" wrapText="1"/>
    </xf>
    <xf numFmtId="164" fontId="2" fillId="0" borderId="0" xfId="1" applyNumberFormat="1" applyFont="1" applyAlignment="1">
      <alignment horizontal="left" vertical="center" wrapText="1"/>
    </xf>
    <xf numFmtId="0" fontId="4" fillId="3" borderId="6" xfId="4" applyFont="1" applyFill="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4" fillId="3" borderId="6" xfId="3" applyFont="1" applyFill="1" applyBorder="1" applyAlignment="1" applyProtection="1">
      <alignment horizontal="center" vertical="center" wrapText="1"/>
      <protection locked="0"/>
    </xf>
    <xf numFmtId="0" fontId="4" fillId="0" borderId="0" xfId="3" applyFont="1" applyAlignment="1">
      <alignment vertical="center" wrapText="1"/>
    </xf>
    <xf numFmtId="0" fontId="9" fillId="0" borderId="0" xfId="8" applyFont="1"/>
    <xf numFmtId="49" fontId="41" fillId="0" borderId="6" xfId="8" applyNumberFormat="1" applyFont="1" applyBorder="1" applyAlignment="1">
      <alignment horizontal="center" wrapText="1"/>
    </xf>
    <xf numFmtId="0" fontId="41" fillId="0" borderId="6" xfId="8" applyFont="1" applyBorder="1" applyAlignment="1">
      <alignment horizontal="center"/>
    </xf>
    <xf numFmtId="49" fontId="41" fillId="0" borderId="6" xfId="8" applyNumberFormat="1" applyFont="1" applyBorder="1" applyAlignment="1">
      <alignment horizontal="center"/>
    </xf>
    <xf numFmtId="0" fontId="9" fillId="0" borderId="6" xfId="8" applyFont="1" applyBorder="1"/>
    <xf numFmtId="49" fontId="9" fillId="0" borderId="6" xfId="8" applyNumberFormat="1" applyFont="1" applyBorder="1"/>
    <xf numFmtId="0" fontId="14" fillId="0" borderId="6" xfId="0" applyFont="1" applyBorder="1"/>
    <xf numFmtId="49" fontId="9" fillId="0" borderId="6" xfId="8" applyNumberFormat="1" applyFont="1" applyBorder="1" applyAlignment="1">
      <alignment wrapText="1"/>
    </xf>
    <xf numFmtId="0" fontId="9" fillId="0" borderId="6" xfId="8" applyFont="1" applyBorder="1" applyAlignment="1">
      <alignment wrapText="1"/>
    </xf>
    <xf numFmtId="0" fontId="42" fillId="0" borderId="6" xfId="0" applyFont="1" applyBorder="1" applyAlignment="1">
      <alignment vertical="center"/>
    </xf>
    <xf numFmtId="0" fontId="42" fillId="0" borderId="0" xfId="0" applyFont="1"/>
    <xf numFmtId="0" fontId="42" fillId="0" borderId="6" xfId="0" applyFont="1" applyBorder="1" applyAlignment="1">
      <alignment horizontal="left" vertical="center" wrapText="1"/>
    </xf>
    <xf numFmtId="16" fontId="42" fillId="0" borderId="6" xfId="0" applyNumberFormat="1" applyFont="1" applyBorder="1" applyAlignment="1">
      <alignment horizontal="center" vertical="center" wrapText="1"/>
    </xf>
    <xf numFmtId="0" fontId="42" fillId="0" borderId="6" xfId="0" applyFont="1" applyBorder="1" applyAlignment="1">
      <alignment horizontal="center" vertical="center" wrapText="1"/>
    </xf>
    <xf numFmtId="0" fontId="43" fillId="0" borderId="0" xfId="0" applyFont="1" applyAlignment="1">
      <alignment horizontal="center" wrapText="1"/>
    </xf>
    <xf numFmtId="0" fontId="44" fillId="0" borderId="6" xfId="0" applyFont="1" applyBorder="1" applyAlignment="1">
      <alignment horizontal="center" wrapText="1"/>
    </xf>
    <xf numFmtId="0" fontId="42" fillId="0" borderId="6" xfId="0" applyFont="1" applyBorder="1" applyAlignment="1">
      <alignment horizontal="center"/>
    </xf>
    <xf numFmtId="0" fontId="42" fillId="0" borderId="0" xfId="0" applyFont="1" applyAlignment="1">
      <alignment horizontal="center"/>
    </xf>
    <xf numFmtId="0" fontId="44" fillId="0" borderId="6" xfId="0" applyFont="1" applyBorder="1" applyAlignment="1">
      <alignment horizontal="center"/>
    </xf>
    <xf numFmtId="0" fontId="4" fillId="0" borderId="4" xfId="1" applyFont="1" applyBorder="1" applyAlignment="1">
      <alignment horizontal="center" vertical="center" wrapText="1"/>
    </xf>
    <xf numFmtId="0" fontId="44" fillId="0" borderId="6" xfId="0" applyFont="1" applyBorder="1" applyAlignment="1">
      <alignment horizontal="center" vertical="center" wrapText="1"/>
    </xf>
    <xf numFmtId="0" fontId="4" fillId="0" borderId="0" xfId="3" applyFont="1" applyAlignment="1">
      <alignment horizontal="left" wrapText="1"/>
    </xf>
    <xf numFmtId="0" fontId="4" fillId="2" borderId="6" xfId="3" applyFont="1" applyFill="1" applyBorder="1" applyAlignment="1">
      <alignment horizontal="center" vertical="center" wrapText="1"/>
    </xf>
    <xf numFmtId="0" fontId="4" fillId="2" borderId="6" xfId="1" applyFont="1" applyFill="1" applyBorder="1" applyAlignment="1">
      <alignment horizontal="center"/>
    </xf>
    <xf numFmtId="0" fontId="42" fillId="0" borderId="6" xfId="0" applyFont="1" applyBorder="1"/>
    <xf numFmtId="16" fontId="42" fillId="0" borderId="6" xfId="0" applyNumberFormat="1" applyFont="1" applyBorder="1" applyAlignment="1">
      <alignment horizontal="center" vertical="center"/>
    </xf>
    <xf numFmtId="0" fontId="36" fillId="5" borderId="6" xfId="43" applyFont="1" applyFill="1" applyBorder="1" applyAlignment="1">
      <alignment horizontal="center"/>
    </xf>
    <xf numFmtId="0" fontId="36" fillId="5" borderId="6" xfId="43" applyFont="1" applyFill="1" applyBorder="1" applyAlignment="1">
      <alignment horizontal="right"/>
    </xf>
    <xf numFmtId="0" fontId="3" fillId="0" borderId="6" xfId="0" applyFont="1" applyBorder="1" applyAlignment="1">
      <alignment wrapText="1"/>
    </xf>
    <xf numFmtId="3" fontId="3" fillId="0" borderId="6" xfId="0" applyNumberFormat="1" applyFont="1" applyBorder="1" applyAlignment="1">
      <alignment horizontal="right"/>
    </xf>
    <xf numFmtId="0" fontId="3" fillId="0" borderId="6" xfId="0" applyFont="1" applyBorder="1" applyAlignment="1">
      <alignment horizontal="right"/>
    </xf>
    <xf numFmtId="0" fontId="3" fillId="0" borderId="6" xfId="0" applyFont="1" applyBorder="1" applyAlignment="1">
      <alignment horizontal="right" wrapText="1"/>
    </xf>
    <xf numFmtId="0" fontId="4" fillId="0" borderId="0" xfId="1" applyFont="1" applyAlignment="1">
      <alignment horizontal="left" wrapText="1"/>
    </xf>
    <xf numFmtId="0" fontId="51" fillId="2" borderId="6" xfId="1" applyFont="1" applyFill="1" applyBorder="1" applyAlignment="1" applyProtection="1">
      <alignment horizontal="center"/>
      <protection locked="0"/>
    </xf>
    <xf numFmtId="0" fontId="4" fillId="3"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wrapText="1"/>
      <protection locked="0"/>
    </xf>
    <xf numFmtId="0" fontId="47" fillId="0" borderId="0" xfId="0" applyFont="1"/>
    <xf numFmtId="0" fontId="42" fillId="0" borderId="6" xfId="0" applyFont="1" applyBorder="1" applyAlignment="1">
      <alignment vertical="center" wrapText="1"/>
    </xf>
    <xf numFmtId="0" fontId="2" fillId="0" borderId="7" xfId="1" applyFont="1" applyBorder="1" applyAlignment="1">
      <alignment horizontal="left" wrapText="1"/>
    </xf>
    <xf numFmtId="38" fontId="4" fillId="0" borderId="1" xfId="2" applyNumberFormat="1" applyFont="1" applyBorder="1" applyAlignment="1">
      <alignment horizontal="left" vertical="center" wrapText="1"/>
    </xf>
    <xf numFmtId="38" fontId="4" fillId="0" borderId="3" xfId="2" applyNumberFormat="1" applyFont="1" applyBorder="1" applyAlignment="1">
      <alignment horizontal="left" vertical="center" wrapText="1"/>
    </xf>
    <xf numFmtId="38" fontId="4" fillId="2" borderId="6" xfId="2" applyNumberFormat="1" applyFont="1" applyFill="1" applyBorder="1" applyAlignment="1" applyProtection="1">
      <alignment horizontal="left" vertical="center"/>
      <protection locked="0"/>
    </xf>
    <xf numFmtId="178" fontId="4" fillId="2" borderId="6" xfId="2" applyNumberFormat="1" applyFont="1" applyFill="1" applyBorder="1" applyAlignment="1" applyProtection="1">
      <alignment horizontal="left" vertical="center"/>
      <protection locked="0"/>
    </xf>
    <xf numFmtId="49" fontId="39" fillId="3" borderId="6" xfId="44" applyNumberFormat="1" applyFont="1" applyFill="1" applyBorder="1" applyAlignment="1" applyProtection="1">
      <alignment horizontal="left" vertical="center"/>
      <protection locked="0"/>
    </xf>
    <xf numFmtId="49" fontId="18" fillId="3" borderId="6" xfId="0" applyNumberFormat="1" applyFont="1" applyFill="1" applyBorder="1" applyAlignment="1" applyProtection="1">
      <alignment horizontal="left" vertical="center"/>
      <protection locked="0"/>
    </xf>
    <xf numFmtId="165" fontId="4" fillId="2" borderId="6" xfId="2" applyNumberFormat="1" applyFont="1" applyFill="1" applyBorder="1" applyAlignment="1" applyProtection="1">
      <alignment horizontal="left" vertical="center"/>
      <protection locked="0"/>
    </xf>
    <xf numFmtId="0" fontId="4" fillId="2" borderId="1" xfId="3" applyFont="1" applyFill="1" applyBorder="1" applyAlignment="1" applyProtection="1">
      <alignment horizontal="left" vertical="top" wrapText="1"/>
      <protection locked="0"/>
    </xf>
    <xf numFmtId="0" fontId="4" fillId="2" borderId="3" xfId="3"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 xfId="3" applyFont="1" applyBorder="1" applyAlignment="1">
      <alignment horizontal="left" vertical="top" wrapText="1"/>
    </xf>
    <xf numFmtId="0" fontId="4" fillId="0" borderId="3" xfId="3" applyFont="1" applyBorder="1" applyAlignment="1">
      <alignment horizontal="left" vertical="top" wrapText="1"/>
    </xf>
    <xf numFmtId="0" fontId="4" fillId="0" borderId="0" xfId="0" applyFont="1" applyAlignment="1">
      <alignment horizontal="left" vertical="top" wrapText="1"/>
    </xf>
    <xf numFmtId="0" fontId="4" fillId="0" borderId="6" xfId="3" applyFont="1" applyBorder="1" applyAlignment="1">
      <alignment horizontal="left" vertical="top" wrapText="1"/>
    </xf>
    <xf numFmtId="0" fontId="4" fillId="0" borderId="0" xfId="3" applyFont="1" applyAlignment="1">
      <alignment horizontal="left" vertical="top" wrapText="1"/>
    </xf>
    <xf numFmtId="0" fontId="8" fillId="0" borderId="0" xfId="3" applyFont="1" applyAlignment="1">
      <alignment horizontal="left" wrapText="1"/>
    </xf>
    <xf numFmtId="0" fontId="4" fillId="0" borderId="0" xfId="3" applyFont="1" applyAlignment="1">
      <alignment horizontal="left" wrapText="1"/>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3" xfId="1" applyFont="1" applyBorder="1" applyAlignment="1">
      <alignment vertical="top" wrapText="1"/>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3" fontId="1" fillId="0" borderId="1" xfId="3" applyNumberFormat="1" applyBorder="1" applyAlignment="1">
      <alignment horizontal="left" vertical="top" wrapText="1"/>
    </xf>
    <xf numFmtId="3" fontId="1" fillId="0" borderId="2" xfId="3" applyNumberFormat="1" applyBorder="1" applyAlignment="1">
      <alignment horizontal="left" vertical="top" wrapText="1"/>
    </xf>
    <xf numFmtId="3" fontId="1" fillId="0" borderId="3" xfId="3" applyNumberFormat="1" applyBorder="1" applyAlignment="1">
      <alignment horizontal="left" vertical="top" wrapText="1"/>
    </xf>
    <xf numFmtId="3" fontId="1" fillId="2" borderId="1" xfId="3" applyNumberFormat="1" applyFill="1" applyBorder="1" applyAlignment="1" applyProtection="1">
      <alignment horizontal="left" vertical="top" wrapText="1"/>
      <protection locked="0"/>
    </xf>
    <xf numFmtId="3" fontId="1" fillId="2" borderId="2" xfId="3" applyNumberFormat="1" applyFill="1" applyBorder="1" applyAlignment="1" applyProtection="1">
      <alignment horizontal="left" vertical="top" wrapText="1"/>
      <protection locked="0"/>
    </xf>
    <xf numFmtId="3" fontId="1" fillId="2" borderId="3" xfId="3" applyNumberFormat="1" applyFill="1" applyBorder="1" applyAlignment="1" applyProtection="1">
      <alignment horizontal="left" vertical="top" wrapText="1"/>
      <protection locked="0"/>
    </xf>
    <xf numFmtId="178" fontId="4" fillId="2" borderId="1" xfId="2" applyNumberFormat="1" applyFont="1" applyFill="1" applyBorder="1" applyAlignment="1" applyProtection="1">
      <alignment horizontal="left" vertical="top"/>
      <protection locked="0"/>
    </xf>
    <xf numFmtId="178" fontId="4" fillId="2" borderId="2" xfId="2" applyNumberFormat="1" applyFont="1" applyFill="1" applyBorder="1" applyAlignment="1" applyProtection="1">
      <alignment horizontal="left" vertical="top"/>
      <protection locked="0"/>
    </xf>
    <xf numFmtId="178" fontId="4" fillId="2" borderId="3" xfId="2" applyNumberFormat="1" applyFont="1" applyFill="1" applyBorder="1" applyAlignment="1" applyProtection="1">
      <alignment horizontal="left" vertical="top"/>
      <protection locked="0"/>
    </xf>
    <xf numFmtId="49" fontId="39" fillId="3" borderId="1" xfId="44" applyNumberFormat="1" applyFont="1" applyFill="1" applyBorder="1" applyAlignment="1" applyProtection="1">
      <alignment horizontal="left"/>
      <protection locked="0"/>
    </xf>
    <xf numFmtId="49" fontId="39" fillId="3" borderId="2" xfId="44" applyNumberFormat="1" applyFont="1" applyFill="1" applyBorder="1" applyAlignment="1" applyProtection="1">
      <alignment horizontal="left"/>
      <protection locked="0"/>
    </xf>
    <xf numFmtId="49" fontId="39" fillId="3" borderId="3" xfId="44" applyNumberFormat="1" applyFont="1" applyFill="1" applyBorder="1" applyAlignment="1" applyProtection="1">
      <alignment horizontal="left"/>
      <protection locked="0"/>
    </xf>
    <xf numFmtId="165" fontId="1" fillId="2" borderId="1" xfId="3" applyNumberFormat="1" applyFill="1" applyBorder="1" applyAlignment="1" applyProtection="1">
      <alignment horizontal="left" vertical="top" wrapText="1"/>
      <protection locked="0"/>
    </xf>
    <xf numFmtId="165" fontId="1" fillId="2" borderId="2" xfId="3" applyNumberFormat="1" applyFill="1" applyBorder="1" applyAlignment="1" applyProtection="1">
      <alignment horizontal="left" vertical="top" wrapText="1"/>
      <protection locked="0"/>
    </xf>
    <xf numFmtId="165" fontId="1" fillId="2" borderId="3" xfId="3" applyNumberFormat="1" applyFill="1" applyBorder="1" applyAlignment="1" applyProtection="1">
      <alignment horizontal="left" vertical="top" wrapText="1"/>
      <protection locked="0"/>
    </xf>
    <xf numFmtId="0" fontId="48" fillId="0" borderId="1" xfId="1" applyFont="1" applyBorder="1" applyAlignment="1">
      <alignment horizontal="left" vertical="top" wrapText="1"/>
    </xf>
    <xf numFmtId="0" fontId="48" fillId="0" borderId="2" xfId="1" applyFont="1" applyBorder="1" applyAlignment="1">
      <alignment horizontal="left" vertical="top" wrapText="1"/>
    </xf>
    <xf numFmtId="0" fontId="48" fillId="0" borderId="3" xfId="1" applyFont="1" applyBorder="1" applyAlignment="1">
      <alignment horizontal="left" vertical="top" wrapText="1"/>
    </xf>
    <xf numFmtId="0" fontId="4" fillId="0" borderId="1" xfId="1" applyFont="1" applyBorder="1" applyAlignment="1">
      <alignment horizontal="left" wrapText="1"/>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2" fillId="0" borderId="0" xfId="0" applyFont="1" applyAlignment="1">
      <alignment horizontal="center" wrapText="1"/>
    </xf>
    <xf numFmtId="0" fontId="42" fillId="0" borderId="0" xfId="0" applyFont="1" applyAlignment="1">
      <alignment horizontal="left" vertical="center" wrapText="1"/>
    </xf>
    <xf numFmtId="0" fontId="42" fillId="0" borderId="0" xfId="0" applyFont="1" applyAlignment="1">
      <alignment horizontal="left" vertical="center"/>
    </xf>
    <xf numFmtId="0" fontId="25" fillId="2" borderId="1" xfId="0" applyFont="1" applyFill="1" applyBorder="1" applyAlignment="1" applyProtection="1">
      <alignment horizontal="left"/>
      <protection locked="0"/>
    </xf>
    <xf numFmtId="0" fontId="25" fillId="2" borderId="2" xfId="0" applyFont="1" applyFill="1" applyBorder="1" applyAlignment="1" applyProtection="1">
      <alignment horizontal="left"/>
      <protection locked="0"/>
    </xf>
    <xf numFmtId="0" fontId="25" fillId="2" borderId="3" xfId="0" applyFont="1" applyFill="1" applyBorder="1" applyAlignment="1" applyProtection="1">
      <alignment horizontal="left"/>
      <protection locked="0"/>
    </xf>
    <xf numFmtId="3" fontId="1" fillId="0" borderId="6" xfId="3" applyNumberFormat="1" applyBorder="1" applyAlignment="1">
      <alignment horizontal="left" vertical="top" wrapText="1"/>
    </xf>
    <xf numFmtId="0" fontId="10" fillId="0" borderId="0" xfId="0" applyFont="1" applyAlignment="1">
      <alignment horizontal="left" wrapText="1"/>
    </xf>
    <xf numFmtId="165" fontId="1" fillId="2" borderId="6" xfId="3" applyNumberFormat="1" applyFill="1" applyBorder="1" applyAlignment="1" applyProtection="1">
      <alignment horizontal="left" vertical="top" wrapText="1"/>
      <protection locked="0"/>
    </xf>
    <xf numFmtId="0" fontId="25"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3" fontId="1" fillId="2" borderId="6" xfId="3" applyNumberFormat="1" applyFill="1" applyBorder="1" applyAlignment="1" applyProtection="1">
      <alignment horizontal="left" vertical="top" wrapText="1"/>
      <protection locked="0"/>
    </xf>
    <xf numFmtId="178" fontId="1" fillId="2" borderId="6" xfId="3" applyNumberFormat="1" applyFill="1" applyBorder="1" applyAlignment="1" applyProtection="1">
      <alignment horizontal="left" vertical="top" wrapText="1"/>
      <protection locked="0"/>
    </xf>
    <xf numFmtId="0" fontId="40" fillId="0" borderId="8" xfId="8" applyFont="1" applyBorder="1" applyAlignment="1">
      <alignment horizontal="center"/>
    </xf>
    <xf numFmtId="0" fontId="40" fillId="0" borderId="9" xfId="8" applyFont="1" applyBorder="1" applyAlignment="1">
      <alignment horizontal="center"/>
    </xf>
    <xf numFmtId="0" fontId="40" fillId="0" borderId="14" xfId="8" applyFont="1" applyBorder="1" applyAlignment="1">
      <alignment horizontal="center"/>
    </xf>
    <xf numFmtId="0" fontId="40" fillId="0" borderId="15" xfId="8" applyFont="1" applyBorder="1" applyAlignment="1">
      <alignment horizontal="center"/>
    </xf>
    <xf numFmtId="0" fontId="40" fillId="0" borderId="7" xfId="8" applyFont="1" applyBorder="1" applyAlignment="1">
      <alignment horizontal="center"/>
    </xf>
    <xf numFmtId="0" fontId="40" fillId="0" borderId="16" xfId="8" applyFont="1" applyBorder="1" applyAlignment="1">
      <alignment horizontal="center"/>
    </xf>
    <xf numFmtId="0" fontId="4" fillId="3" borderId="6" xfId="21" applyFont="1" applyFill="1" applyBorder="1" applyAlignment="1" applyProtection="1">
      <alignment horizontal="left" vertical="top" wrapText="1"/>
      <protection locked="0"/>
    </xf>
    <xf numFmtId="0" fontId="4" fillId="3" borderId="6" xfId="21" applyFont="1" applyFill="1" applyBorder="1" applyAlignment="1" applyProtection="1">
      <alignment wrapText="1"/>
      <protection locked="0"/>
    </xf>
    <xf numFmtId="0" fontId="4" fillId="0" borderId="0" xfId="6" applyFont="1" applyAlignment="1">
      <alignment horizontal="left" vertical="top" wrapText="1"/>
    </xf>
    <xf numFmtId="38" fontId="4" fillId="0" borderId="1" xfId="6" applyNumberFormat="1" applyFont="1" applyBorder="1" applyAlignment="1">
      <alignment horizontal="left"/>
    </xf>
    <xf numFmtId="0" fontId="4" fillId="0" borderId="2" xfId="6" applyFont="1" applyBorder="1" applyAlignment="1">
      <alignment horizontal="left"/>
    </xf>
    <xf numFmtId="0" fontId="4" fillId="0" borderId="3" xfId="6" applyFont="1" applyBorder="1" applyAlignment="1">
      <alignment horizontal="left"/>
    </xf>
    <xf numFmtId="38" fontId="4" fillId="0" borderId="1" xfId="6" applyNumberFormat="1" applyFont="1" applyBorder="1" applyAlignment="1">
      <alignment horizontal="left" wrapText="1"/>
    </xf>
    <xf numFmtId="0" fontId="4" fillId="0" borderId="2" xfId="6" applyFont="1" applyBorder="1" applyAlignment="1">
      <alignment horizontal="left" wrapText="1"/>
    </xf>
    <xf numFmtId="0" fontId="4" fillId="0" borderId="3" xfId="6" applyFont="1" applyBorder="1" applyAlignment="1">
      <alignment horizontal="left" wrapText="1"/>
    </xf>
    <xf numFmtId="0" fontId="2" fillId="0" borderId="0" xfId="2" applyFont="1" applyAlignment="1">
      <alignment horizontal="left" wrapText="1"/>
    </xf>
    <xf numFmtId="0" fontId="2" fillId="0" borderId="6" xfId="3" applyFont="1" applyBorder="1" applyAlignment="1">
      <alignment horizontal="left" vertical="top" wrapText="1"/>
    </xf>
    <xf numFmtId="0" fontId="4" fillId="0" borderId="8" xfId="6" applyFont="1" applyBorder="1" applyAlignment="1">
      <alignment horizontal="left" vertical="top" wrapText="1"/>
    </xf>
    <xf numFmtId="0" fontId="4" fillId="0" borderId="9" xfId="3" applyFont="1" applyBorder="1" applyAlignment="1">
      <alignment vertical="top"/>
    </xf>
    <xf numFmtId="0" fontId="4" fillId="0" borderId="14" xfId="3" applyFont="1" applyBorder="1" applyAlignment="1">
      <alignment vertical="top"/>
    </xf>
    <xf numFmtId="0" fontId="4" fillId="0" borderId="15" xfId="6" applyFont="1" applyBorder="1" applyAlignment="1">
      <alignment horizontal="left" vertical="top" wrapText="1"/>
    </xf>
    <xf numFmtId="0" fontId="4" fillId="0" borderId="7" xfId="3" applyFont="1" applyBorder="1" applyAlignment="1">
      <alignment vertical="top"/>
    </xf>
    <xf numFmtId="0" fontId="4" fillId="0" borderId="16" xfId="3" applyFont="1" applyBorder="1" applyAlignment="1">
      <alignment vertical="top"/>
    </xf>
    <xf numFmtId="0" fontId="4" fillId="0" borderId="0" xfId="6" applyFont="1" applyAlignment="1">
      <alignment horizontal="left" wrapText="1"/>
    </xf>
    <xf numFmtId="0" fontId="2" fillId="0" borderId="0" xfId="6" applyFont="1" applyAlignment="1">
      <alignment horizontal="left" wrapText="1"/>
    </xf>
    <xf numFmtId="0" fontId="2" fillId="0" borderId="12" xfId="6" applyFont="1" applyBorder="1" applyAlignment="1">
      <alignment horizontal="left" wrapText="1"/>
    </xf>
    <xf numFmtId="49" fontId="39" fillId="3" borderId="6" xfId="44" applyNumberFormat="1" applyFont="1" applyFill="1" applyBorder="1" applyAlignment="1" applyProtection="1">
      <alignment horizontal="left"/>
      <protection locked="0"/>
    </xf>
    <xf numFmtId="165" fontId="21" fillId="3" borderId="6" xfId="7" applyNumberFormat="1" applyFont="1" applyFill="1" applyBorder="1" applyAlignment="1" applyProtection="1">
      <alignment horizontal="left" wrapText="1"/>
      <protection locked="0"/>
    </xf>
    <xf numFmtId="0" fontId="19" fillId="0" borderId="0" xfId="0" applyFont="1" applyAlignment="1">
      <alignment horizontal="left"/>
    </xf>
    <xf numFmtId="0" fontId="19" fillId="0" borderId="12" xfId="0" applyFont="1" applyBorder="1" applyAlignment="1">
      <alignment horizontal="left"/>
    </xf>
    <xf numFmtId="3" fontId="21" fillId="0" borderId="6" xfId="7" applyNumberFormat="1" applyFont="1" applyBorder="1" applyAlignment="1">
      <alignment horizontal="left" wrapText="1"/>
    </xf>
    <xf numFmtId="3" fontId="21" fillId="3" borderId="6" xfId="7" applyNumberFormat="1" applyFont="1" applyFill="1" applyBorder="1" applyAlignment="1" applyProtection="1">
      <alignment horizontal="left" wrapText="1"/>
      <protection locked="0"/>
    </xf>
    <xf numFmtId="178" fontId="21" fillId="3" borderId="6" xfId="7" applyNumberFormat="1" applyFont="1" applyFill="1" applyBorder="1" applyAlignment="1" applyProtection="1">
      <alignment horizontal="left" wrapText="1"/>
      <protection locked="0"/>
    </xf>
    <xf numFmtId="0" fontId="0" fillId="0" borderId="0" xfId="0" applyAlignment="1">
      <alignment horizontal="center" wrapText="1"/>
    </xf>
  </cellXfs>
  <cellStyles count="45">
    <cellStyle name="Comma 2" xfId="5" xr:uid="{00000000-0005-0000-0000-000000000000}"/>
    <cellStyle name="Comma 3" xfId="9" xr:uid="{00000000-0005-0000-0000-000001000000}"/>
    <cellStyle name="Comma0" xfId="10" xr:uid="{00000000-0005-0000-0000-000002000000}"/>
    <cellStyle name="Currency0" xfId="11" xr:uid="{00000000-0005-0000-0000-000003000000}"/>
    <cellStyle name="Date" xfId="12" xr:uid="{00000000-0005-0000-0000-000004000000}"/>
    <cellStyle name="Fixed" xfId="13" xr:uid="{00000000-0005-0000-0000-000005000000}"/>
    <cellStyle name="Heading 1 2" xfId="14" xr:uid="{00000000-0005-0000-0000-000006000000}"/>
    <cellStyle name="Heading 2 2" xfId="15" xr:uid="{00000000-0005-0000-0000-000007000000}"/>
    <cellStyle name="Hyperlink" xfId="44" builtinId="8"/>
    <cellStyle name="Normal" xfId="0" builtinId="0"/>
    <cellStyle name="Normal 2" xfId="3" xr:uid="{00000000-0005-0000-0000-00000A000000}"/>
    <cellStyle name="Normal 3" xfId="4" xr:uid="{00000000-0005-0000-0000-00000B000000}"/>
    <cellStyle name="Normal 3 2" xfId="22" xr:uid="{00000000-0005-0000-0000-00000C000000}"/>
    <cellStyle name="Normal 35" xfId="16" xr:uid="{00000000-0005-0000-0000-00000D000000}"/>
    <cellStyle name="Normal 4" xfId="8" xr:uid="{00000000-0005-0000-0000-00000E000000}"/>
    <cellStyle name="Normal 4 2" xfId="17" xr:uid="{00000000-0005-0000-0000-00000F000000}"/>
    <cellStyle name="Normal 4 2 2" xfId="23" xr:uid="{00000000-0005-0000-0000-000010000000}"/>
    <cellStyle name="Normal 4 2 3" xfId="24" xr:uid="{00000000-0005-0000-0000-000011000000}"/>
    <cellStyle name="Normal 4 3" xfId="25" xr:uid="{00000000-0005-0000-0000-000012000000}"/>
    <cellStyle name="Normal 4 4" xfId="26" xr:uid="{00000000-0005-0000-0000-000013000000}"/>
    <cellStyle name="Normal 5" xfId="27" xr:uid="{00000000-0005-0000-0000-000014000000}"/>
    <cellStyle name="Normal 5 2" xfId="28" xr:uid="{00000000-0005-0000-0000-000015000000}"/>
    <cellStyle name="Normal 6" xfId="29" xr:uid="{00000000-0005-0000-0000-000016000000}"/>
    <cellStyle name="Normal 7" xfId="30" xr:uid="{00000000-0005-0000-0000-000017000000}"/>
    <cellStyle name="Normal_Att HE-14-Cash" xfId="6" xr:uid="{00000000-0005-0000-0000-000018000000}"/>
    <cellStyle name="Normal_Att_I" xfId="7" xr:uid="{00000000-0005-0000-0000-000019000000}"/>
    <cellStyle name="Normal_Book2" xfId="1" xr:uid="{00000000-0005-0000-0000-00001A000000}"/>
    <cellStyle name="Normal_Certification tab (version 2) 2" xfId="21" xr:uid="{00000000-0005-0000-0000-00001B000000}"/>
    <cellStyle name="Normal_Receivables" xfId="2" xr:uid="{00000000-0005-0000-0000-00001C000000}"/>
    <cellStyle name="Normal_VLOOKUP" xfId="43" xr:uid="{00000000-0005-0000-0000-00001D000000}"/>
    <cellStyle name="Number0DecimalStyle" xfId="31" xr:uid="{00000000-0005-0000-0000-00001E000000}"/>
    <cellStyle name="Number10DecimalStyle" xfId="32" xr:uid="{00000000-0005-0000-0000-00001F000000}"/>
    <cellStyle name="Number1DecimalStyle" xfId="33" xr:uid="{00000000-0005-0000-0000-000020000000}"/>
    <cellStyle name="Number2DecimalStyle" xfId="34" xr:uid="{00000000-0005-0000-0000-000021000000}"/>
    <cellStyle name="Number3DecimalStyle" xfId="35" xr:uid="{00000000-0005-0000-0000-000022000000}"/>
    <cellStyle name="Number4DecimalStyle" xfId="36" xr:uid="{00000000-0005-0000-0000-000023000000}"/>
    <cellStyle name="Number5DecimalStyle" xfId="37" xr:uid="{00000000-0005-0000-0000-000024000000}"/>
    <cellStyle name="Number6DecimalStyle" xfId="38" xr:uid="{00000000-0005-0000-0000-000025000000}"/>
    <cellStyle name="Number7DecimalStyle" xfId="39" xr:uid="{00000000-0005-0000-0000-000026000000}"/>
    <cellStyle name="Number8DecimalStyle" xfId="40" xr:uid="{00000000-0005-0000-0000-000027000000}"/>
    <cellStyle name="Number9DecimalStyle" xfId="41" xr:uid="{00000000-0005-0000-0000-000028000000}"/>
    <cellStyle name="Percent 2" xfId="18" xr:uid="{00000000-0005-0000-0000-000029000000}"/>
    <cellStyle name="Style 1" xfId="19" xr:uid="{00000000-0005-0000-0000-00002A000000}"/>
    <cellStyle name="TextStyle" xfId="42" xr:uid="{00000000-0005-0000-0000-00002B000000}"/>
    <cellStyle name="Total 2" xfId="20" xr:uid="{00000000-0005-0000-0000-00002C000000}"/>
  </cellStyles>
  <dxfs count="3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rgb="FFCC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00287A7E-82E4-4040-8864-C0FD745813A9}"/>
  </tableStyles>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19050</xdr:rowOff>
        </xdr:from>
        <xdr:to>
          <xdr:col>10</xdr:col>
          <xdr:colOff>314325</xdr:colOff>
          <xdr:row>17</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19050</xdr:rowOff>
        </xdr:from>
        <xdr:to>
          <xdr:col>10</xdr:col>
          <xdr:colOff>314325</xdr:colOff>
          <xdr:row>20</xdr:row>
          <xdr:rowOff>38100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314325</xdr:colOff>
          <xdr:row>23</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314325</xdr:colOff>
          <xdr:row>26</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43</xdr:row>
          <xdr:rowOff>38100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19050</xdr:rowOff>
        </xdr:from>
        <xdr:to>
          <xdr:col>10</xdr:col>
          <xdr:colOff>314325</xdr:colOff>
          <xdr:row>46</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xdr:row>
          <xdr:rowOff>19050</xdr:rowOff>
        </xdr:from>
        <xdr:to>
          <xdr:col>10</xdr:col>
          <xdr:colOff>314325</xdr:colOff>
          <xdr:row>49</xdr:row>
          <xdr:rowOff>38100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xdr:row>
          <xdr:rowOff>19050</xdr:rowOff>
        </xdr:from>
        <xdr:to>
          <xdr:col>10</xdr:col>
          <xdr:colOff>314325</xdr:colOff>
          <xdr:row>52</xdr:row>
          <xdr:rowOff>38100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38100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314325</xdr:colOff>
          <xdr:row>32</xdr:row>
          <xdr:rowOff>38100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314325</xdr:colOff>
          <xdr:row>35</xdr:row>
          <xdr:rowOff>38100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314325</xdr:colOff>
          <xdr:row>38</xdr:row>
          <xdr:rowOff>38100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19050</xdr:rowOff>
        </xdr:from>
        <xdr:to>
          <xdr:col>10</xdr:col>
          <xdr:colOff>314325</xdr:colOff>
          <xdr:row>55</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19050</xdr:rowOff>
        </xdr:from>
        <xdr:to>
          <xdr:col>10</xdr:col>
          <xdr:colOff>314325</xdr:colOff>
          <xdr:row>58</xdr:row>
          <xdr:rowOff>38100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86"/>
  <sheetViews>
    <sheetView showGridLines="0" tabSelected="1" zoomScaleNormal="100" workbookViewId="0">
      <selection activeCell="B1" sqref="B1"/>
    </sheetView>
  </sheetViews>
  <sheetFormatPr defaultColWidth="9.140625" defaultRowHeight="12"/>
  <cols>
    <col min="1" max="1" width="0.85546875" style="24" customWidth="1"/>
    <col min="2" max="2" width="22.28515625" style="24" customWidth="1"/>
    <col min="3" max="3" width="66.42578125" style="13" customWidth="1"/>
    <col min="4" max="4" width="22.140625" style="14" customWidth="1"/>
    <col min="5" max="6" width="14.140625" style="24" customWidth="1"/>
    <col min="7" max="7" width="1.5703125" style="24" customWidth="1"/>
    <col min="8" max="8" width="9.140625" style="24" customWidth="1"/>
    <col min="9" max="9" width="36.28515625" style="24" hidden="1" customWidth="1"/>
    <col min="10" max="10" width="39.28515625" style="24" hidden="1" customWidth="1"/>
    <col min="11" max="16384" width="9.140625" style="24"/>
  </cols>
  <sheetData>
    <row r="1" spans="2:9" ht="24">
      <c r="B1" s="100" t="s">
        <v>284</v>
      </c>
      <c r="C1" s="147"/>
      <c r="D1" s="147"/>
    </row>
    <row r="2" spans="2:9" s="61" customFormat="1" ht="32.25" customHeight="1">
      <c r="B2" s="100" t="s">
        <v>0</v>
      </c>
      <c r="C2" s="145" t="str">
        <f>IF(C1="","",(VLOOKUP(C1,'Lookup - HEI #-acronyn'!A:C,2,FALSE)))</f>
        <v/>
      </c>
      <c r="D2" s="146"/>
      <c r="E2" s="44"/>
      <c r="F2" s="44"/>
      <c r="G2" s="44"/>
      <c r="H2" s="57"/>
    </row>
    <row r="3" spans="2:9" s="61" customFormat="1" ht="30" customHeight="1">
      <c r="B3" s="100" t="s">
        <v>2</v>
      </c>
      <c r="C3" s="147"/>
      <c r="D3" s="147"/>
      <c r="E3" s="44"/>
      <c r="F3" s="44"/>
      <c r="G3" s="44"/>
      <c r="H3" s="57"/>
    </row>
    <row r="4" spans="2:9" s="61" customFormat="1" ht="22.5" customHeight="1">
      <c r="B4" s="100" t="s">
        <v>4</v>
      </c>
      <c r="C4" s="148"/>
      <c r="D4" s="148"/>
      <c r="E4" s="44"/>
      <c r="F4" s="44"/>
      <c r="G4" s="44"/>
    </row>
    <row r="5" spans="2:9" s="61" customFormat="1" ht="24.75" customHeight="1">
      <c r="B5" s="100" t="s">
        <v>6</v>
      </c>
      <c r="C5" s="149"/>
      <c r="D5" s="150"/>
      <c r="E5" s="44"/>
      <c r="F5" s="44"/>
      <c r="G5" s="44"/>
    </row>
    <row r="6" spans="2:9" s="61" customFormat="1" ht="16.5" customHeight="1">
      <c r="B6" s="101" t="s">
        <v>8</v>
      </c>
      <c r="C6" s="151"/>
      <c r="D6" s="151"/>
      <c r="E6" s="45"/>
      <c r="F6" s="45"/>
      <c r="G6" s="45"/>
    </row>
    <row r="7" spans="2:9" s="61" customFormat="1" ht="20.25" customHeight="1">
      <c r="B7" s="98" t="s">
        <v>149</v>
      </c>
      <c r="C7" s="2"/>
      <c r="D7" s="7"/>
      <c r="E7" s="2"/>
      <c r="F7" s="2"/>
      <c r="G7" s="2"/>
    </row>
    <row r="8" spans="2:9" s="61" customFormat="1" ht="18" customHeight="1">
      <c r="B8" s="99" t="s">
        <v>455</v>
      </c>
      <c r="C8" s="2"/>
      <c r="D8" s="7"/>
      <c r="E8" s="2"/>
      <c r="F8" s="2"/>
      <c r="G8" s="2"/>
    </row>
    <row r="9" spans="2:9" s="61" customFormat="1" ht="83.25" customHeight="1">
      <c r="B9" s="161" t="s">
        <v>456</v>
      </c>
      <c r="C9" s="161"/>
      <c r="D9" s="161"/>
      <c r="E9" s="2"/>
      <c r="F9" s="2"/>
      <c r="G9" s="2"/>
    </row>
    <row r="10" spans="2:9" s="61" customFormat="1" ht="23.25" customHeight="1">
      <c r="B10" s="43" t="s">
        <v>457</v>
      </c>
      <c r="C10" s="127"/>
      <c r="D10" s="127"/>
      <c r="E10" s="2"/>
      <c r="F10" s="2"/>
      <c r="G10" s="2"/>
      <c r="I10" s="46"/>
    </row>
    <row r="11" spans="2:9" s="61" customFormat="1" ht="40.5" customHeight="1">
      <c r="B11" s="18" t="s">
        <v>46</v>
      </c>
      <c r="C11" s="154" t="s">
        <v>458</v>
      </c>
      <c r="D11" s="155"/>
      <c r="E11" s="89" t="s">
        <v>241</v>
      </c>
      <c r="F11" s="2"/>
      <c r="G11" s="2"/>
      <c r="I11" s="47"/>
    </row>
    <row r="12" spans="2:9" s="61" customFormat="1" ht="23.25" customHeight="1">
      <c r="B12" s="127"/>
      <c r="C12" s="56" t="s">
        <v>383</v>
      </c>
      <c r="D12" s="127"/>
      <c r="E12" s="127"/>
      <c r="F12" s="2"/>
      <c r="G12" s="2"/>
      <c r="I12" s="48"/>
    </row>
    <row r="13" spans="2:9" s="61" customFormat="1" ht="15.75">
      <c r="B13" s="43" t="s">
        <v>49</v>
      </c>
      <c r="C13" s="17"/>
      <c r="D13" s="127"/>
      <c r="E13" s="127"/>
      <c r="F13" s="2"/>
      <c r="G13" s="2"/>
      <c r="I13" s="48"/>
    </row>
    <row r="14" spans="2:9" s="61" customFormat="1" ht="51" customHeight="1">
      <c r="B14" s="18" t="s">
        <v>47</v>
      </c>
      <c r="C14" s="156" t="s">
        <v>354</v>
      </c>
      <c r="D14" s="157"/>
      <c r="E14" s="89" t="s">
        <v>241</v>
      </c>
      <c r="F14" s="2"/>
      <c r="G14" s="2"/>
      <c r="I14" s="48"/>
    </row>
    <row r="15" spans="2:9" s="61" customFormat="1" ht="24" customHeight="1" thickBot="1">
      <c r="B15" s="127"/>
      <c r="C15" s="56" t="s">
        <v>384</v>
      </c>
      <c r="D15" s="127"/>
      <c r="E15" s="2"/>
      <c r="F15" s="2"/>
      <c r="G15" s="2"/>
      <c r="I15" s="47"/>
    </row>
    <row r="16" spans="2:9" s="61" customFormat="1" ht="123" customHeight="1" thickBot="1">
      <c r="B16" s="127"/>
      <c r="C16" s="158" t="s">
        <v>356</v>
      </c>
      <c r="D16" s="158"/>
      <c r="E16" s="158"/>
      <c r="F16" s="2"/>
      <c r="G16" s="2"/>
      <c r="I16" s="29"/>
    </row>
    <row r="17" spans="2:10" s="61" customFormat="1" ht="24.75" customHeight="1">
      <c r="B17" s="43" t="s">
        <v>480</v>
      </c>
      <c r="C17" s="127"/>
      <c r="D17" s="127"/>
      <c r="E17" s="2"/>
      <c r="F17" s="2"/>
      <c r="G17" s="2"/>
      <c r="I17" s="55" t="s">
        <v>251</v>
      </c>
      <c r="J17" s="30" t="s">
        <v>252</v>
      </c>
    </row>
    <row r="18" spans="2:10" s="61" customFormat="1" ht="41.25" customHeight="1">
      <c r="B18" s="18" t="s">
        <v>48</v>
      </c>
      <c r="C18" s="156" t="s">
        <v>441</v>
      </c>
      <c r="D18" s="157"/>
      <c r="E18" s="89" t="s">
        <v>241</v>
      </c>
      <c r="F18" s="2"/>
      <c r="G18" s="2"/>
      <c r="I18" s="31" t="b">
        <f>OR(E18="yes",E19="yes")</f>
        <v>0</v>
      </c>
      <c r="J18" s="61" t="b">
        <f>OR(I18,I19)=TRUE</f>
        <v>0</v>
      </c>
    </row>
    <row r="19" spans="2:10" s="61" customFormat="1" ht="39.75" customHeight="1">
      <c r="B19" s="18" t="s">
        <v>147</v>
      </c>
      <c r="C19" s="159" t="s">
        <v>136</v>
      </c>
      <c r="D19" s="159"/>
      <c r="E19" s="89" t="s">
        <v>241</v>
      </c>
      <c r="F19" s="2"/>
      <c r="G19" s="2"/>
      <c r="I19" s="31" t="b">
        <f>AND(E18="yes",E19="yes")</f>
        <v>0</v>
      </c>
    </row>
    <row r="20" spans="2:10" s="61" customFormat="1" ht="78.75" hidden="1" customHeight="1">
      <c r="B20" s="18" t="s">
        <v>249</v>
      </c>
      <c r="C20" s="159" t="s">
        <v>313</v>
      </c>
      <c r="D20" s="159"/>
      <c r="E20" s="128" t="s">
        <v>241</v>
      </c>
      <c r="F20" s="2"/>
      <c r="G20" s="2"/>
      <c r="I20" s="74"/>
    </row>
    <row r="21" spans="2:10" s="61" customFormat="1" ht="50.25" customHeight="1">
      <c r="B21" s="127"/>
      <c r="C21" s="160" t="s">
        <v>389</v>
      </c>
      <c r="D21" s="160"/>
      <c r="E21" s="97"/>
      <c r="F21" s="2"/>
      <c r="G21" s="2"/>
    </row>
    <row r="22" spans="2:10" s="61" customFormat="1" ht="73.5" customHeight="1">
      <c r="B22" s="18" t="s">
        <v>148</v>
      </c>
      <c r="C22" s="159" t="s">
        <v>478</v>
      </c>
      <c r="D22" s="159"/>
      <c r="E22" s="89" t="s">
        <v>241</v>
      </c>
      <c r="F22" s="2"/>
      <c r="G22" s="2"/>
    </row>
    <row r="23" spans="2:10" s="61" customFormat="1" ht="98.25" customHeight="1">
      <c r="B23" s="127"/>
      <c r="C23" s="152" t="str">
        <f>IF(E22="yes","Answer Required","N/A")</f>
        <v>N/A</v>
      </c>
      <c r="D23" s="153"/>
      <c r="E23" s="2"/>
      <c r="F23" s="2"/>
      <c r="G23" s="2"/>
    </row>
    <row r="24" spans="2:10" s="61" customFormat="1" ht="69" customHeight="1">
      <c r="B24" s="18" t="s">
        <v>152</v>
      </c>
      <c r="C24" s="156" t="s">
        <v>459</v>
      </c>
      <c r="D24" s="157"/>
      <c r="E24" s="89" t="s">
        <v>241</v>
      </c>
      <c r="F24" s="2"/>
      <c r="G24" s="2"/>
    </row>
    <row r="25" spans="2:10" s="61" customFormat="1" ht="74.25" customHeight="1">
      <c r="B25" s="18" t="s">
        <v>253</v>
      </c>
      <c r="C25" s="159" t="s">
        <v>460</v>
      </c>
      <c r="D25" s="159"/>
      <c r="E25" s="89" t="s">
        <v>241</v>
      </c>
      <c r="F25" s="2"/>
      <c r="G25" s="2"/>
    </row>
    <row r="26" spans="2:10" s="61" customFormat="1" ht="85.5" customHeight="1">
      <c r="B26" s="127"/>
      <c r="C26" s="152" t="str">
        <f>IF(E25="yes","Answer Required","N/A")</f>
        <v>N/A</v>
      </c>
      <c r="D26" s="153"/>
      <c r="E26" s="2"/>
      <c r="F26" s="2"/>
      <c r="G26" s="2"/>
    </row>
    <row r="27" spans="2:10" s="10" customFormat="1" ht="53.25" customHeight="1">
      <c r="B27" s="144" t="s">
        <v>162</v>
      </c>
      <c r="C27" s="144"/>
      <c r="D27" s="144"/>
      <c r="E27" s="144"/>
    </row>
    <row r="28" spans="2:10" s="10" customFormat="1" ht="27" customHeight="1">
      <c r="B28" s="19" t="s">
        <v>42</v>
      </c>
      <c r="C28" s="20" t="s">
        <v>43</v>
      </c>
      <c r="D28" s="21" t="s">
        <v>44</v>
      </c>
      <c r="E28" s="22" t="s">
        <v>50</v>
      </c>
      <c r="H28" s="50"/>
    </row>
    <row r="29" spans="2:10" s="10" customFormat="1" ht="16.5" customHeight="1">
      <c r="B29" s="93" t="s">
        <v>15</v>
      </c>
      <c r="C29" s="93" t="s">
        <v>158</v>
      </c>
      <c r="D29" s="49">
        <v>45116</v>
      </c>
      <c r="E29" s="21" t="s">
        <v>51</v>
      </c>
      <c r="F29" s="27"/>
      <c r="H29" s="50"/>
    </row>
    <row r="30" spans="2:10" s="10" customFormat="1" ht="16.5" customHeight="1">
      <c r="B30" s="93" t="s">
        <v>45</v>
      </c>
      <c r="C30" s="93" t="s">
        <v>461</v>
      </c>
      <c r="D30" s="49">
        <v>45116</v>
      </c>
      <c r="E30" s="21" t="str">
        <f>IF(E11="Yes","yes","no")</f>
        <v>no</v>
      </c>
      <c r="F30" s="28"/>
    </row>
    <row r="31" spans="2:10" s="10" customFormat="1" ht="16.5" customHeight="1">
      <c r="B31" s="93" t="s">
        <v>16</v>
      </c>
      <c r="C31" s="93" t="s">
        <v>17</v>
      </c>
      <c r="D31" s="49">
        <v>45116</v>
      </c>
      <c r="E31" s="21" t="s">
        <v>51</v>
      </c>
      <c r="F31" s="28"/>
    </row>
    <row r="32" spans="2:10" s="10" customFormat="1" ht="16.5" customHeight="1">
      <c r="B32" s="93" t="s">
        <v>18</v>
      </c>
      <c r="C32" s="93" t="s">
        <v>52</v>
      </c>
      <c r="D32" s="49">
        <v>44755</v>
      </c>
      <c r="E32" s="21" t="s">
        <v>51</v>
      </c>
      <c r="F32" s="22" t="s">
        <v>56</v>
      </c>
    </row>
    <row r="33" spans="2:6" s="10" customFormat="1" ht="16.5" customHeight="1">
      <c r="B33" s="93" t="s">
        <v>19</v>
      </c>
      <c r="C33" s="93" t="s">
        <v>20</v>
      </c>
      <c r="D33" s="49">
        <v>44758</v>
      </c>
      <c r="E33" s="21" t="s">
        <v>51</v>
      </c>
      <c r="F33" s="28"/>
    </row>
    <row r="34" spans="2:6" ht="16.5" customHeight="1">
      <c r="B34" s="93" t="s">
        <v>21</v>
      </c>
      <c r="C34" s="93" t="s">
        <v>22</v>
      </c>
      <c r="D34" s="49">
        <v>44772</v>
      </c>
      <c r="E34" s="19" t="str">
        <f>IF(E14="yes","yes","no")</f>
        <v>no</v>
      </c>
      <c r="F34" s="92"/>
    </row>
    <row r="35" spans="2:6" ht="16.5" customHeight="1">
      <c r="B35" s="93" t="s">
        <v>350</v>
      </c>
      <c r="C35" s="94" t="s">
        <v>382</v>
      </c>
      <c r="D35" s="49">
        <v>44772</v>
      </c>
      <c r="E35" s="19" t="str">
        <f>IF(J18=TRUE,"yes","no")</f>
        <v>no</v>
      </c>
      <c r="F35" s="92"/>
    </row>
    <row r="36" spans="2:6" ht="16.5" customHeight="1">
      <c r="B36" s="93" t="s">
        <v>351</v>
      </c>
      <c r="C36" s="93" t="s">
        <v>23</v>
      </c>
      <c r="D36" s="49">
        <v>44784</v>
      </c>
      <c r="E36" s="19" t="s">
        <v>51</v>
      </c>
      <c r="F36" s="92"/>
    </row>
    <row r="37" spans="2:6" ht="16.5" customHeight="1">
      <c r="B37" s="93" t="s">
        <v>24</v>
      </c>
      <c r="C37" s="93" t="s">
        <v>25</v>
      </c>
      <c r="D37" s="49">
        <v>44793</v>
      </c>
      <c r="E37" s="19" t="s">
        <v>51</v>
      </c>
      <c r="F37" s="92"/>
    </row>
    <row r="38" spans="2:6" s="11" customFormat="1" ht="16.5" customHeight="1">
      <c r="B38" s="93" t="s">
        <v>26</v>
      </c>
      <c r="C38" s="93" t="s">
        <v>27</v>
      </c>
      <c r="D38" s="49">
        <v>44793</v>
      </c>
      <c r="E38" s="19" t="s">
        <v>51</v>
      </c>
      <c r="F38" s="92"/>
    </row>
    <row r="39" spans="2:6" s="11" customFormat="1" ht="16.5" customHeight="1">
      <c r="B39" s="93" t="s">
        <v>28</v>
      </c>
      <c r="C39" s="93" t="s">
        <v>29</v>
      </c>
      <c r="D39" s="49">
        <v>44807</v>
      </c>
      <c r="E39" s="19" t="s">
        <v>51</v>
      </c>
      <c r="F39" s="92"/>
    </row>
    <row r="40" spans="2:6" s="11" customFormat="1" ht="16.5" customHeight="1">
      <c r="B40" s="93" t="s">
        <v>30</v>
      </c>
      <c r="C40" s="93" t="s">
        <v>31</v>
      </c>
      <c r="D40" s="90" t="s">
        <v>32</v>
      </c>
      <c r="E40" s="19" t="s">
        <v>51</v>
      </c>
      <c r="F40" s="92"/>
    </row>
    <row r="41" spans="2:6" s="11" customFormat="1" ht="16.5" customHeight="1">
      <c r="B41" s="93" t="s">
        <v>146</v>
      </c>
      <c r="C41" s="93" t="s">
        <v>357</v>
      </c>
      <c r="D41" s="90" t="s">
        <v>32</v>
      </c>
      <c r="E41" s="19" t="s">
        <v>51</v>
      </c>
      <c r="F41" s="92"/>
    </row>
    <row r="42" spans="2:6" s="11" customFormat="1" ht="16.5" customHeight="1">
      <c r="B42" s="93" t="s">
        <v>352</v>
      </c>
      <c r="C42" s="93" t="s">
        <v>358</v>
      </c>
      <c r="D42" s="90" t="s">
        <v>32</v>
      </c>
      <c r="E42" s="19" t="s">
        <v>51</v>
      </c>
      <c r="F42" s="92"/>
    </row>
    <row r="43" spans="2:6" s="11" customFormat="1" ht="16.5" customHeight="1">
      <c r="B43" s="93" t="s">
        <v>33</v>
      </c>
      <c r="C43" s="93" t="s">
        <v>34</v>
      </c>
      <c r="D43" s="90" t="s">
        <v>32</v>
      </c>
      <c r="E43" s="19" t="s">
        <v>51</v>
      </c>
      <c r="F43" s="92"/>
    </row>
    <row r="44" spans="2:6" s="11" customFormat="1" ht="16.5" customHeight="1">
      <c r="B44" s="93" t="s">
        <v>35</v>
      </c>
      <c r="C44" s="93" t="s">
        <v>36</v>
      </c>
      <c r="D44" s="49">
        <v>44842</v>
      </c>
      <c r="E44" s="19" t="s">
        <v>51</v>
      </c>
      <c r="F44" s="92"/>
    </row>
    <row r="45" spans="2:6" ht="16.5" customHeight="1">
      <c r="B45" s="93" t="s">
        <v>37</v>
      </c>
      <c r="C45" s="93" t="s">
        <v>38</v>
      </c>
      <c r="D45" s="49">
        <v>44842</v>
      </c>
      <c r="E45" s="19" t="s">
        <v>51</v>
      </c>
      <c r="F45" s="20" t="s">
        <v>56</v>
      </c>
    </row>
    <row r="46" spans="2:6" ht="16.5" customHeight="1">
      <c r="B46" s="93" t="s">
        <v>39</v>
      </c>
      <c r="C46" s="93" t="s">
        <v>40</v>
      </c>
      <c r="D46" s="49">
        <v>44875</v>
      </c>
      <c r="E46" s="19" t="s">
        <v>51</v>
      </c>
      <c r="F46" s="92"/>
    </row>
    <row r="47" spans="2:6" ht="16.5" customHeight="1">
      <c r="B47" s="93" t="s">
        <v>41</v>
      </c>
      <c r="C47" s="93" t="s">
        <v>462</v>
      </c>
      <c r="D47" s="91">
        <v>45669</v>
      </c>
      <c r="E47" s="19" t="s">
        <v>51</v>
      </c>
    </row>
    <row r="48" spans="2:6">
      <c r="B48" s="51"/>
      <c r="C48" s="51"/>
      <c r="D48" s="52"/>
      <c r="E48" s="40"/>
    </row>
    <row r="49" spans="2:6" ht="15" customHeight="1">
      <c r="B49" s="96" t="s">
        <v>385</v>
      </c>
      <c r="C49" s="51"/>
      <c r="D49" s="52"/>
      <c r="E49" s="41"/>
      <c r="F49" s="42"/>
    </row>
    <row r="50" spans="2:6" ht="27" customHeight="1">
      <c r="B50" s="51"/>
      <c r="C50" s="90" t="s">
        <v>144</v>
      </c>
      <c r="D50" s="91" t="s">
        <v>353</v>
      </c>
      <c r="E50" s="20" t="s">
        <v>145</v>
      </c>
      <c r="F50" s="42"/>
    </row>
    <row r="51" spans="2:6" ht="19.5" customHeight="1">
      <c r="B51" s="51"/>
      <c r="C51" s="93" t="s">
        <v>386</v>
      </c>
      <c r="D51" s="49">
        <v>44820</v>
      </c>
      <c r="E51" s="95">
        <v>44823</v>
      </c>
      <c r="F51" s="42"/>
    </row>
    <row r="52" spans="2:6" ht="19.5" customHeight="1">
      <c r="B52" s="51"/>
      <c r="C52" s="93" t="s">
        <v>387</v>
      </c>
      <c r="D52" s="49">
        <v>44822</v>
      </c>
      <c r="E52" s="95">
        <v>44825</v>
      </c>
      <c r="F52" s="42"/>
    </row>
    <row r="53" spans="2:6" ht="19.5" customHeight="1">
      <c r="B53" s="51"/>
      <c r="C53" s="93" t="s">
        <v>163</v>
      </c>
      <c r="D53" s="49">
        <v>44824</v>
      </c>
      <c r="E53" s="95">
        <v>44827</v>
      </c>
      <c r="F53" s="42"/>
    </row>
    <row r="54" spans="2:6">
      <c r="B54" s="51"/>
      <c r="C54" s="51"/>
      <c r="D54" s="52"/>
      <c r="E54" s="40"/>
    </row>
    <row r="55" spans="2:6">
      <c r="B55" s="51"/>
      <c r="C55" s="51"/>
      <c r="D55" s="52"/>
      <c r="E55" s="40"/>
    </row>
    <row r="56" spans="2:6">
      <c r="B56" s="51"/>
      <c r="C56" s="51"/>
      <c r="D56" s="52"/>
      <c r="E56" s="40"/>
    </row>
    <row r="57" spans="2:6">
      <c r="B57" s="51"/>
      <c r="C57" s="51"/>
      <c r="D57" s="52"/>
      <c r="E57" s="40"/>
    </row>
    <row r="58" spans="2:6">
      <c r="B58" s="51"/>
      <c r="C58" s="51"/>
      <c r="D58" s="52"/>
      <c r="E58" s="40"/>
    </row>
    <row r="59" spans="2:6" s="11" customFormat="1" ht="48" customHeight="1">
      <c r="B59" s="8"/>
      <c r="C59" s="9"/>
      <c r="D59" s="9"/>
    </row>
    <row r="60" spans="2:6" ht="49.5" hidden="1" customHeight="1">
      <c r="B60" s="8"/>
      <c r="C60" s="85" t="s">
        <v>257</v>
      </c>
      <c r="D60" s="24" t="s">
        <v>143</v>
      </c>
      <c r="E60" s="24" t="s">
        <v>143</v>
      </c>
    </row>
    <row r="61" spans="2:6" ht="40.5" hidden="1" customHeight="1">
      <c r="B61" s="8"/>
      <c r="C61" s="85" t="s">
        <v>258</v>
      </c>
      <c r="D61" s="24" t="s">
        <v>51</v>
      </c>
      <c r="E61" s="24" t="s">
        <v>51</v>
      </c>
    </row>
    <row r="62" spans="2:6" ht="21.75" hidden="1" customHeight="1">
      <c r="B62" s="8"/>
      <c r="C62" s="85" t="s">
        <v>259</v>
      </c>
      <c r="D62" s="24" t="s">
        <v>135</v>
      </c>
      <c r="E62" s="24" t="s">
        <v>135</v>
      </c>
    </row>
    <row r="63" spans="2:6" ht="15" hidden="1">
      <c r="C63" s="85" t="s">
        <v>260</v>
      </c>
      <c r="D63" s="14" t="s">
        <v>250</v>
      </c>
    </row>
    <row r="64" spans="2:6" ht="15" hidden="1">
      <c r="C64" s="85" t="s">
        <v>261</v>
      </c>
    </row>
    <row r="65" spans="3:3" ht="15" hidden="1">
      <c r="C65" s="85" t="s">
        <v>262</v>
      </c>
    </row>
    <row r="66" spans="3:3" ht="15" hidden="1">
      <c r="C66" s="85" t="s">
        <v>263</v>
      </c>
    </row>
    <row r="67" spans="3:3" ht="15" hidden="1">
      <c r="C67" s="85" t="s">
        <v>264</v>
      </c>
    </row>
    <row r="68" spans="3:3" ht="15" hidden="1">
      <c r="C68" s="85" t="s">
        <v>265</v>
      </c>
    </row>
    <row r="69" spans="3:3" ht="15" hidden="1">
      <c r="C69" s="85" t="s">
        <v>266</v>
      </c>
    </row>
    <row r="70" spans="3:3" ht="15" hidden="1">
      <c r="C70" s="85" t="s">
        <v>267</v>
      </c>
    </row>
    <row r="71" spans="3:3" ht="15" hidden="1">
      <c r="C71" s="85" t="s">
        <v>268</v>
      </c>
    </row>
    <row r="72" spans="3:3" ht="15" hidden="1">
      <c r="C72" s="85" t="s">
        <v>269</v>
      </c>
    </row>
    <row r="73" spans="3:3" ht="15" hidden="1">
      <c r="C73" s="85" t="s">
        <v>270</v>
      </c>
    </row>
    <row r="74" spans="3:3" ht="15" hidden="1">
      <c r="C74" s="85" t="s">
        <v>271</v>
      </c>
    </row>
    <row r="75" spans="3:3" ht="15" hidden="1">
      <c r="C75" s="85" t="s">
        <v>272</v>
      </c>
    </row>
    <row r="76" spans="3:3" ht="15" hidden="1">
      <c r="C76" s="85" t="s">
        <v>273</v>
      </c>
    </row>
    <row r="77" spans="3:3" ht="15" hidden="1">
      <c r="C77" s="85" t="s">
        <v>274</v>
      </c>
    </row>
    <row r="78" spans="3:3" ht="15" hidden="1">
      <c r="C78" s="85" t="s">
        <v>275</v>
      </c>
    </row>
    <row r="79" spans="3:3" ht="15" hidden="1">
      <c r="C79" s="85" t="s">
        <v>276</v>
      </c>
    </row>
    <row r="80" spans="3:3" ht="15" hidden="1">
      <c r="C80" s="85" t="s">
        <v>277</v>
      </c>
    </row>
    <row r="81" spans="3:3" ht="15" hidden="1">
      <c r="C81" s="85" t="s">
        <v>278</v>
      </c>
    </row>
    <row r="82" spans="3:3" ht="15" hidden="1">
      <c r="C82" s="85" t="s">
        <v>279</v>
      </c>
    </row>
    <row r="83" spans="3:3" ht="15" hidden="1">
      <c r="C83" s="85" t="s">
        <v>280</v>
      </c>
    </row>
    <row r="84" spans="3:3" ht="15" hidden="1">
      <c r="C84" s="85" t="s">
        <v>281</v>
      </c>
    </row>
    <row r="85" spans="3:3" ht="15" hidden="1">
      <c r="C85" s="85" t="s">
        <v>282</v>
      </c>
    </row>
    <row r="86" spans="3:3" ht="15" hidden="1">
      <c r="C86" s="85" t="s">
        <v>283</v>
      </c>
    </row>
  </sheetData>
  <sheetProtection algorithmName="SHA-512" hashValue="s4o94nD7lLfs/FdIZ0kk/Cg8uOgIIkNxs+ycrWRu2wj2BnB3oyZjNX7xwUFpt8Qxx1FLcGVFKg/N8sbP5VgbWQ==" saltValue="zJZD0AzaOtKhh0dFto8oFg==" spinCount="100000" sheet="1" objects="1" scenarios="1"/>
  <mergeCells count="20">
    <mergeCell ref="C20:D20"/>
    <mergeCell ref="C25:D25"/>
    <mergeCell ref="C26:D26"/>
    <mergeCell ref="C1:D1"/>
    <mergeCell ref="B27:E27"/>
    <mergeCell ref="C2:D2"/>
    <mergeCell ref="C3:D3"/>
    <mergeCell ref="C4:D4"/>
    <mergeCell ref="C5:D5"/>
    <mergeCell ref="C6:D6"/>
    <mergeCell ref="C23:D23"/>
    <mergeCell ref="C11:D11"/>
    <mergeCell ref="C14:D14"/>
    <mergeCell ref="C16:E16"/>
    <mergeCell ref="C18:D18"/>
    <mergeCell ref="C19:D19"/>
    <mergeCell ref="C22:D22"/>
    <mergeCell ref="C21:D21"/>
    <mergeCell ref="C24:D24"/>
    <mergeCell ref="B9:D9"/>
  </mergeCells>
  <conditionalFormatting sqref="C23:D23">
    <cfRule type="containsText" dxfId="38" priority="2" operator="containsText" text="Answer Required">
      <formula>NOT(ISERROR(SEARCH("Answer Required",C23)))</formula>
    </cfRule>
  </conditionalFormatting>
  <conditionalFormatting sqref="C26:D26">
    <cfRule type="containsText" dxfId="37" priority="1" operator="containsText" text="Answer Required">
      <formula>NOT(ISERROR(SEARCH("Answer Required",C26)))</formula>
    </cfRule>
  </conditionalFormatting>
  <conditionalFormatting sqref="E11">
    <cfRule type="containsText" dxfId="36" priority="10" operator="containsText" text="Answer Required">
      <formula>NOT(ISERROR(SEARCH("Answer Required",E11)))</formula>
    </cfRule>
  </conditionalFormatting>
  <conditionalFormatting sqref="E14">
    <cfRule type="containsText" dxfId="35" priority="9" operator="containsText" text="Answer Required">
      <formula>NOT(ISERROR(SEARCH("Answer Required",E14)))</formula>
    </cfRule>
  </conditionalFormatting>
  <conditionalFormatting sqref="E18:E20">
    <cfRule type="containsText" dxfId="34" priority="6" operator="containsText" text="Answer Required">
      <formula>NOT(ISERROR(SEARCH("Answer Required",E18)))</formula>
    </cfRule>
  </conditionalFormatting>
  <conditionalFormatting sqref="E22">
    <cfRule type="containsText" dxfId="33" priority="5" operator="containsText" text="Answer Required">
      <formula>NOT(ISERROR(SEARCH("Answer Required",E22)))</formula>
    </cfRule>
  </conditionalFormatting>
  <conditionalFormatting sqref="E24:E25">
    <cfRule type="containsText" dxfId="32" priority="3" operator="containsText" text="Answer Required">
      <formula>NOT(ISERROR(SEARCH("Answer Required",E24)))</formula>
    </cfRule>
  </conditionalFormatting>
  <conditionalFormatting sqref="E29:E58">
    <cfRule type="cellIs" dxfId="31" priority="11" operator="equal">
      <formula>"yes"</formula>
    </cfRule>
  </conditionalFormatting>
  <dataValidations count="3">
    <dataValidation type="list" allowBlank="1" showInputMessage="1" showErrorMessage="1" error="Enter yes, no, or n/a._x000a_" sqref="E20" xr:uid="{00000000-0002-0000-0000-000000000000}">
      <formula1>$D$61:$D$63</formula1>
    </dataValidation>
    <dataValidation type="list" allowBlank="1" showInputMessage="1" showErrorMessage="1" error="Enter yes or no._x000a_" sqref="E11 E24:E25 E22 E18:E19 E14" xr:uid="{00000000-0002-0000-0000-000001000000}">
      <formula1>$E$61:$E$62</formula1>
    </dataValidation>
    <dataValidation type="list" allowBlank="1" showInputMessage="1" showErrorMessage="1" error="Use the drop-down list to select the applicable Institution Number-Institution Acronym for this submission and the Institution Name will automatically populate." sqref="C1:D1" xr:uid="{00000000-0002-0000-0000-000002000000}">
      <formula1>$C$61:$C$86</formula1>
    </dataValidation>
  </dataValidations>
  <pageMargins left="0.7" right="0.55000000000000004" top="0.75" bottom="0.75" header="0.3" footer="0.3"/>
  <pageSetup scale="58" orientation="portrait" cellComments="asDisplayed" r:id="rId1"/>
  <headerFooter>
    <oddHeader>&amp;C&amp;"Arial,Bold"Attachment HE-1
Attachments and Survey
&amp;A</oddHeader>
    <oddFooter>&amp;L&amp;"Arial,Regular"&amp;10&amp;F \ &amp;A&amp;R&amp;"Arial,Regular"&amp;10Page &amp;P</oddFooter>
  </headerFooter>
  <rowBreaks count="1" manualBreakCount="1">
    <brk id="26" max="5" man="1"/>
  </rowBreaks>
  <colBreaks count="1" manualBreakCount="1">
    <brk id="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5"/>
  <sheetViews>
    <sheetView showGridLines="0" topLeftCell="B1" zoomScale="90" zoomScaleNormal="90" workbookViewId="0">
      <selection activeCell="B1" sqref="B1"/>
    </sheetView>
  </sheetViews>
  <sheetFormatPr defaultColWidth="9.140625" defaultRowHeight="12"/>
  <cols>
    <col min="1" max="1" width="0.85546875" style="24" hidden="1" customWidth="1"/>
    <col min="2" max="2" width="19.5703125" style="24" customWidth="1"/>
    <col min="3" max="3" width="15.42578125" style="13" customWidth="1"/>
    <col min="4" max="4" width="71.42578125" style="14" customWidth="1"/>
    <col min="5" max="5" width="18.42578125" style="24" customWidth="1"/>
    <col min="6" max="7" width="1.5703125" style="24" customWidth="1"/>
    <col min="8" max="8" width="9.140625" style="24" hidden="1" customWidth="1"/>
    <col min="9" max="9" width="14.42578125" style="24" customWidth="1"/>
    <col min="10" max="16384" width="9.140625" style="24"/>
  </cols>
  <sheetData>
    <row r="1" spans="2:9" ht="12.75">
      <c r="B1" s="1" t="s">
        <v>284</v>
      </c>
      <c r="D1" s="175" t="str">
        <f>IF('TAB 1, Attachments'!C1="","",'TAB 1, Attachments'!C1)</f>
        <v/>
      </c>
      <c r="E1" s="176"/>
      <c r="F1" s="176"/>
      <c r="G1" s="177"/>
    </row>
    <row r="2" spans="2:9" s="61" customFormat="1" ht="25.5" customHeight="1">
      <c r="B2" s="1" t="s">
        <v>0</v>
      </c>
      <c r="C2" s="2"/>
      <c r="D2" s="175" t="str">
        <f>IF('TAB 1, Attachments'!C2="","",'TAB 1, Attachments'!C2)</f>
        <v/>
      </c>
      <c r="E2" s="176"/>
      <c r="F2" s="176"/>
      <c r="G2" s="177"/>
      <c r="H2" s="3" t="s">
        <v>1</v>
      </c>
      <c r="I2" s="24"/>
    </row>
    <row r="3" spans="2:9" s="61" customFormat="1" ht="13.5" customHeight="1">
      <c r="B3" s="1" t="s">
        <v>2</v>
      </c>
      <c r="C3" s="2"/>
      <c r="D3" s="178" t="str">
        <f>IF('TAB 1, Attachments'!C3="","",'TAB 1, Attachments'!C3)</f>
        <v/>
      </c>
      <c r="E3" s="179"/>
      <c r="F3" s="179"/>
      <c r="G3" s="180"/>
      <c r="H3" s="4" t="s">
        <v>3</v>
      </c>
      <c r="I3" s="24"/>
    </row>
    <row r="4" spans="2:9" s="61" customFormat="1" ht="12.6" customHeight="1">
      <c r="B4" s="1" t="s">
        <v>4</v>
      </c>
      <c r="C4" s="2"/>
      <c r="D4" s="181" t="str">
        <f>IF('TAB 1, Attachments'!C4="","",'TAB 1, Attachments'!C4)</f>
        <v/>
      </c>
      <c r="E4" s="182"/>
      <c r="F4" s="182"/>
      <c r="G4" s="183"/>
      <c r="H4" s="61" t="s">
        <v>5</v>
      </c>
      <c r="I4" s="24"/>
    </row>
    <row r="5" spans="2:9" s="61" customFormat="1" ht="12.6" customHeight="1">
      <c r="B5" s="5" t="s">
        <v>6</v>
      </c>
      <c r="C5" s="2"/>
      <c r="D5" s="184" t="str">
        <f>IF('TAB 1, Attachments'!C5="","",'TAB 1, Attachments'!C5)</f>
        <v/>
      </c>
      <c r="E5" s="185"/>
      <c r="F5" s="185"/>
      <c r="G5" s="186"/>
      <c r="H5" s="61" t="s">
        <v>7</v>
      </c>
      <c r="I5" s="24"/>
    </row>
    <row r="6" spans="2:9" s="61" customFormat="1" ht="12.6" customHeight="1">
      <c r="B6" s="6" t="s">
        <v>8</v>
      </c>
      <c r="C6" s="2"/>
      <c r="D6" s="187" t="str">
        <f>IF('TAB 1, Attachments'!C6="","",'TAB 1, Attachments'!C6)</f>
        <v/>
      </c>
      <c r="E6" s="188"/>
      <c r="F6" s="188"/>
      <c r="G6" s="189"/>
      <c r="H6" s="61" t="s">
        <v>105</v>
      </c>
      <c r="I6" s="24"/>
    </row>
    <row r="7" spans="2:9" s="61" customFormat="1">
      <c r="B7" s="6" t="s">
        <v>149</v>
      </c>
      <c r="C7" s="2"/>
      <c r="D7" s="23"/>
      <c r="E7" s="2"/>
      <c r="F7" s="2"/>
      <c r="G7" s="2"/>
    </row>
    <row r="8" spans="2:9" s="61" customFormat="1" ht="37.5" customHeight="1">
      <c r="B8" s="162" t="s">
        <v>355</v>
      </c>
      <c r="C8" s="162"/>
      <c r="D8" s="162"/>
      <c r="E8" s="162"/>
      <c r="F8" s="2"/>
      <c r="G8" s="2"/>
      <c r="H8" s="57"/>
    </row>
    <row r="9" spans="2:9" s="10" customFormat="1">
      <c r="B9" s="8"/>
      <c r="C9" s="9"/>
      <c r="D9" s="9"/>
      <c r="H9" s="57"/>
    </row>
    <row r="10" spans="2:9" ht="18.75" customHeight="1">
      <c r="B10" s="58" t="s">
        <v>159</v>
      </c>
      <c r="C10" s="59"/>
      <c r="D10" s="59"/>
      <c r="H10" s="61"/>
    </row>
    <row r="11" spans="2:9" ht="39.75" customHeight="1">
      <c r="B11" s="102" t="s">
        <v>241</v>
      </c>
      <c r="C11" s="163" t="s">
        <v>463</v>
      </c>
      <c r="D11" s="164"/>
      <c r="E11" s="165"/>
      <c r="H11" s="61"/>
      <c r="I11" s="25"/>
    </row>
    <row r="12" spans="2:9" ht="66" customHeight="1">
      <c r="B12" s="172" t="s">
        <v>9</v>
      </c>
      <c r="C12" s="173"/>
      <c r="D12" s="174"/>
      <c r="E12" s="125" t="s">
        <v>464</v>
      </c>
      <c r="I12" s="26"/>
    </row>
    <row r="13" spans="2:9" s="11" customFormat="1" ht="33" customHeight="1">
      <c r="B13" s="163" t="s">
        <v>359</v>
      </c>
      <c r="C13" s="164"/>
      <c r="D13" s="165"/>
      <c r="E13" s="53"/>
    </row>
    <row r="14" spans="2:9" s="11" customFormat="1" ht="33" customHeight="1">
      <c r="B14" s="163" t="s">
        <v>360</v>
      </c>
      <c r="C14" s="164"/>
      <c r="D14" s="165"/>
      <c r="E14" s="53"/>
    </row>
    <row r="15" spans="2:9" s="11" customFormat="1" ht="45" customHeight="1">
      <c r="B15" s="163" t="s">
        <v>388</v>
      </c>
      <c r="C15" s="164"/>
      <c r="D15" s="165"/>
      <c r="E15" s="53"/>
    </row>
    <row r="16" spans="2:9" s="11" customFormat="1" ht="33" customHeight="1">
      <c r="B16" s="163" t="s">
        <v>361</v>
      </c>
      <c r="C16" s="164"/>
      <c r="D16" s="165"/>
      <c r="E16" s="53"/>
    </row>
    <row r="17" spans="2:5" s="11" customFormat="1" ht="35.25" customHeight="1">
      <c r="B17" s="163" t="s">
        <v>362</v>
      </c>
      <c r="C17" s="164"/>
      <c r="D17" s="165"/>
      <c r="E17" s="53"/>
    </row>
    <row r="18" spans="2:5" s="11" customFormat="1" ht="35.25" customHeight="1">
      <c r="B18" s="163" t="s">
        <v>390</v>
      </c>
      <c r="C18" s="164"/>
      <c r="D18" s="165"/>
      <c r="E18" s="53"/>
    </row>
    <row r="19" spans="2:5" s="11" customFormat="1" ht="35.25" customHeight="1">
      <c r="B19" s="163" t="s">
        <v>363</v>
      </c>
      <c r="C19" s="164"/>
      <c r="D19" s="165"/>
      <c r="E19" s="53"/>
    </row>
    <row r="20" spans="2:5" s="11" customFormat="1" ht="27.75" customHeight="1">
      <c r="B20" s="163" t="s">
        <v>364</v>
      </c>
      <c r="C20" s="164"/>
      <c r="D20" s="165"/>
      <c r="E20" s="53"/>
    </row>
    <row r="21" spans="2:5" s="11" customFormat="1" ht="24" customHeight="1">
      <c r="B21" s="163" t="s">
        <v>365</v>
      </c>
      <c r="C21" s="164"/>
      <c r="D21" s="165"/>
      <c r="E21" s="53"/>
    </row>
    <row r="22" spans="2:5" s="11" customFormat="1" ht="20.25" customHeight="1">
      <c r="B22" s="163" t="s">
        <v>366</v>
      </c>
      <c r="C22" s="164"/>
      <c r="D22" s="165"/>
      <c r="E22" s="53"/>
    </row>
    <row r="23" spans="2:5" s="11" customFormat="1" ht="21.75" customHeight="1">
      <c r="B23" s="163" t="s">
        <v>367</v>
      </c>
      <c r="C23" s="164"/>
      <c r="D23" s="165"/>
      <c r="E23" s="53"/>
    </row>
    <row r="24" spans="2:5" s="11" customFormat="1" ht="35.25" customHeight="1">
      <c r="B24" s="163" t="s">
        <v>373</v>
      </c>
      <c r="C24" s="164"/>
      <c r="D24" s="165"/>
      <c r="E24" s="53"/>
    </row>
    <row r="25" spans="2:5" s="11" customFormat="1" ht="22.5" customHeight="1">
      <c r="B25" s="163" t="s">
        <v>368</v>
      </c>
      <c r="C25" s="164"/>
      <c r="D25" s="165"/>
      <c r="E25" s="53"/>
    </row>
    <row r="26" spans="2:5" s="11" customFormat="1" ht="22.5" customHeight="1">
      <c r="B26" s="163" t="s">
        <v>369</v>
      </c>
      <c r="C26" s="164"/>
      <c r="D26" s="165"/>
      <c r="E26" s="53"/>
    </row>
    <row r="27" spans="2:5" s="11" customFormat="1" ht="35.25" hidden="1" customHeight="1">
      <c r="B27" s="163"/>
      <c r="C27" s="164"/>
      <c r="D27" s="165"/>
      <c r="E27" s="53"/>
    </row>
    <row r="28" spans="2:5" s="11" customFormat="1" ht="35.25" hidden="1" customHeight="1">
      <c r="B28" s="163"/>
      <c r="C28" s="164"/>
      <c r="D28" s="165"/>
      <c r="E28" s="53"/>
    </row>
    <row r="29" spans="2:5" s="11" customFormat="1" ht="35.25" hidden="1" customHeight="1">
      <c r="B29" s="163"/>
      <c r="C29" s="164"/>
      <c r="D29" s="165"/>
      <c r="E29" s="53"/>
    </row>
    <row r="30" spans="2:5" s="11" customFormat="1" ht="35.25" hidden="1" customHeight="1">
      <c r="B30" s="163"/>
      <c r="C30" s="164"/>
      <c r="D30" s="165"/>
      <c r="E30" s="53"/>
    </row>
    <row r="31" spans="2:5" s="11" customFormat="1" ht="35.25" customHeight="1">
      <c r="B31" s="163" t="s">
        <v>370</v>
      </c>
      <c r="C31" s="164"/>
      <c r="D31" s="165"/>
      <c r="E31" s="53"/>
    </row>
    <row r="32" spans="2:5" s="11" customFormat="1" ht="35.25" customHeight="1">
      <c r="B32" s="163" t="s">
        <v>372</v>
      </c>
      <c r="C32" s="164"/>
      <c r="D32" s="165"/>
      <c r="E32" s="53"/>
    </row>
    <row r="33" spans="2:5" s="11" customFormat="1" ht="22.15" customHeight="1">
      <c r="B33" s="163" t="s">
        <v>442</v>
      </c>
      <c r="C33" s="164"/>
      <c r="D33" s="165"/>
      <c r="E33" s="53"/>
    </row>
    <row r="34" spans="2:5" s="11" customFormat="1" ht="52.5" customHeight="1">
      <c r="B34" s="193" t="s">
        <v>465</v>
      </c>
      <c r="C34" s="194"/>
      <c r="D34" s="195"/>
      <c r="E34" s="53"/>
    </row>
    <row r="35" spans="2:5" s="11" customFormat="1">
      <c r="B35" s="12"/>
      <c r="C35" s="12"/>
      <c r="D35" s="12"/>
    </row>
    <row r="36" spans="2:5" ht="15.75" customHeight="1">
      <c r="B36" s="172" t="s">
        <v>10</v>
      </c>
      <c r="C36" s="173"/>
      <c r="D36" s="174"/>
      <c r="E36" s="60"/>
    </row>
    <row r="37" spans="2:5" ht="36" customHeight="1">
      <c r="B37" s="163" t="s">
        <v>371</v>
      </c>
      <c r="C37" s="164"/>
      <c r="D37" s="165"/>
      <c r="E37" s="53"/>
    </row>
    <row r="38" spans="2:5" ht="45.75" hidden="1" customHeight="1">
      <c r="B38" s="190" t="s">
        <v>423</v>
      </c>
      <c r="C38" s="191"/>
      <c r="D38" s="192"/>
      <c r="E38" s="139"/>
    </row>
    <row r="39" spans="2:5" s="11" customFormat="1" ht="36" hidden="1" customHeight="1">
      <c r="B39" s="190" t="s">
        <v>424</v>
      </c>
      <c r="C39" s="191"/>
      <c r="D39" s="192"/>
      <c r="E39" s="139"/>
    </row>
    <row r="40" spans="2:5" ht="36" customHeight="1">
      <c r="B40" s="163" t="s">
        <v>425</v>
      </c>
      <c r="C40" s="164"/>
      <c r="D40" s="165"/>
      <c r="E40" s="53"/>
    </row>
    <row r="41" spans="2:5" ht="45" customHeight="1">
      <c r="B41" s="163" t="s">
        <v>426</v>
      </c>
      <c r="C41" s="164"/>
      <c r="D41" s="165"/>
      <c r="E41" s="53"/>
    </row>
    <row r="42" spans="2:5" ht="34.5" customHeight="1">
      <c r="B42" s="163" t="s">
        <v>427</v>
      </c>
      <c r="C42" s="164"/>
      <c r="D42" s="165"/>
      <c r="E42" s="53"/>
    </row>
    <row r="43" spans="2:5" ht="40.5" customHeight="1">
      <c r="B43" s="163" t="s">
        <v>428</v>
      </c>
      <c r="C43" s="164"/>
      <c r="D43" s="165"/>
      <c r="E43" s="53"/>
    </row>
    <row r="44" spans="2:5" ht="48" customHeight="1">
      <c r="B44" s="163" t="s">
        <v>429</v>
      </c>
      <c r="C44" s="164"/>
      <c r="D44" s="165"/>
      <c r="E44" s="53"/>
    </row>
    <row r="45" spans="2:5" ht="36" customHeight="1">
      <c r="B45" s="163" t="s">
        <v>430</v>
      </c>
      <c r="C45" s="164"/>
      <c r="D45" s="165"/>
      <c r="E45" s="53"/>
    </row>
    <row r="46" spans="2:5" ht="36" customHeight="1">
      <c r="B46" s="163" t="s">
        <v>479</v>
      </c>
      <c r="C46" s="164"/>
      <c r="D46" s="165"/>
      <c r="E46" s="53"/>
    </row>
    <row r="47" spans="2:5" ht="36" customHeight="1">
      <c r="B47" s="163" t="s">
        <v>431</v>
      </c>
      <c r="C47" s="164"/>
      <c r="D47" s="165"/>
      <c r="E47" s="53"/>
    </row>
    <row r="48" spans="2:5" ht="36" customHeight="1">
      <c r="B48" s="163" t="s">
        <v>432</v>
      </c>
      <c r="C48" s="164"/>
      <c r="D48" s="165"/>
      <c r="E48" s="53"/>
    </row>
    <row r="49" spans="2:5" s="11" customFormat="1" ht="36" customHeight="1">
      <c r="B49" s="163" t="s">
        <v>433</v>
      </c>
      <c r="C49" s="164"/>
      <c r="D49" s="165"/>
      <c r="E49" s="53"/>
    </row>
    <row r="50" spans="2:5" ht="29.25" customHeight="1">
      <c r="B50" s="163" t="s">
        <v>434</v>
      </c>
      <c r="C50" s="164"/>
      <c r="D50" s="165"/>
      <c r="E50" s="53"/>
    </row>
    <row r="51" spans="2:5" ht="30" customHeight="1">
      <c r="B51" s="163" t="s">
        <v>435</v>
      </c>
      <c r="C51" s="164"/>
      <c r="D51" s="165"/>
      <c r="E51" s="53"/>
    </row>
    <row r="52" spans="2:5" ht="27.75" customHeight="1">
      <c r="B52" s="163" t="s">
        <v>436</v>
      </c>
      <c r="C52" s="164"/>
      <c r="D52" s="165"/>
      <c r="E52" s="53"/>
    </row>
    <row r="53" spans="2:5" ht="30.75" customHeight="1">
      <c r="B53" s="163" t="s">
        <v>481</v>
      </c>
      <c r="C53" s="164"/>
      <c r="D53" s="165"/>
      <c r="E53" s="53"/>
    </row>
    <row r="54" spans="2:5" ht="30" customHeight="1">
      <c r="B54" s="163" t="s">
        <v>484</v>
      </c>
      <c r="C54" s="164"/>
      <c r="D54" s="165"/>
      <c r="E54" s="53"/>
    </row>
    <row r="55" spans="2:5" ht="27.75" customHeight="1">
      <c r="B55" s="163" t="s">
        <v>482</v>
      </c>
      <c r="C55" s="164"/>
      <c r="D55" s="165"/>
      <c r="E55" s="53"/>
    </row>
    <row r="56" spans="2:5" ht="36" hidden="1" customHeight="1">
      <c r="B56" s="163"/>
      <c r="C56" s="164"/>
      <c r="D56" s="165"/>
      <c r="E56" s="129"/>
    </row>
    <row r="57" spans="2:5" ht="36" hidden="1" customHeight="1">
      <c r="B57" s="163"/>
      <c r="C57" s="164"/>
      <c r="D57" s="165"/>
      <c r="E57" s="129"/>
    </row>
    <row r="58" spans="2:5" ht="36" hidden="1" customHeight="1">
      <c r="B58" s="163"/>
      <c r="C58" s="164"/>
      <c r="D58" s="165"/>
      <c r="E58" s="129"/>
    </row>
    <row r="59" spans="2:5" ht="36" hidden="1" customHeight="1">
      <c r="B59" s="163"/>
      <c r="C59" s="164"/>
      <c r="D59" s="165"/>
      <c r="E59" s="129"/>
    </row>
    <row r="60" spans="2:5" ht="24.75" customHeight="1">
      <c r="B60" s="163" t="s">
        <v>483</v>
      </c>
      <c r="C60" s="164"/>
      <c r="D60" s="165"/>
      <c r="E60" s="53"/>
    </row>
    <row r="61" spans="2:5" ht="29.45" customHeight="1">
      <c r="B61" s="193" t="s">
        <v>443</v>
      </c>
      <c r="C61" s="194"/>
      <c r="D61" s="195"/>
      <c r="E61" s="53"/>
    </row>
    <row r="62" spans="2:5" ht="43.5" customHeight="1">
      <c r="B62" s="193" t="s">
        <v>485</v>
      </c>
      <c r="C62" s="194"/>
      <c r="D62" s="195"/>
      <c r="E62" s="53"/>
    </row>
    <row r="63" spans="2:5" ht="40.5" customHeight="1">
      <c r="B63" s="193" t="s">
        <v>444</v>
      </c>
      <c r="C63" s="194"/>
      <c r="D63" s="195"/>
      <c r="E63" s="53"/>
    </row>
    <row r="64" spans="2:5" ht="10.5" customHeight="1">
      <c r="B64" s="138"/>
      <c r="C64" s="138"/>
      <c r="D64" s="138"/>
      <c r="E64" s="138"/>
    </row>
    <row r="65" spans="2:9" ht="19.5" customHeight="1">
      <c r="B65" s="58" t="s">
        <v>256</v>
      </c>
      <c r="C65" s="59"/>
      <c r="D65" s="59"/>
    </row>
    <row r="66" spans="2:9" s="13" customFormat="1" ht="137.25" customHeight="1">
      <c r="B66" s="102" t="s">
        <v>241</v>
      </c>
      <c r="C66" s="163" t="s">
        <v>466</v>
      </c>
      <c r="D66" s="164"/>
      <c r="E66" s="165"/>
    </row>
    <row r="67" spans="2:9" s="13" customFormat="1" ht="124.5" customHeight="1">
      <c r="C67" s="169"/>
      <c r="D67" s="170"/>
      <c r="E67" s="171"/>
    </row>
    <row r="68" spans="2:9" s="13" customFormat="1" ht="93" customHeight="1">
      <c r="B68" s="102" t="s">
        <v>241</v>
      </c>
      <c r="C68" s="163" t="s">
        <v>486</v>
      </c>
      <c r="D68" s="164"/>
      <c r="E68" s="165"/>
    </row>
    <row r="69" spans="2:9" s="13" customFormat="1" ht="120.75" customHeight="1">
      <c r="C69" s="169"/>
      <c r="D69" s="170"/>
      <c r="E69" s="171"/>
    </row>
    <row r="70" spans="2:9" s="13" customFormat="1">
      <c r="D70" s="14"/>
    </row>
    <row r="71" spans="2:9">
      <c r="B71" s="58" t="s">
        <v>349</v>
      </c>
      <c r="C71" s="59"/>
      <c r="D71" s="59"/>
    </row>
    <row r="72" spans="2:9" ht="75.75" customHeight="1">
      <c r="B72" s="102" t="s">
        <v>241</v>
      </c>
      <c r="C72" s="166" t="s">
        <v>391</v>
      </c>
      <c r="D72" s="167"/>
      <c r="E72" s="168"/>
    </row>
    <row r="73" spans="2:9" ht="133.5" customHeight="1">
      <c r="B73" s="13"/>
      <c r="C73" s="169"/>
      <c r="D73" s="170"/>
      <c r="E73" s="171"/>
    </row>
    <row r="75" spans="2:9">
      <c r="B75" s="58" t="s">
        <v>374</v>
      </c>
      <c r="C75" s="59"/>
      <c r="D75" s="59"/>
    </row>
    <row r="76" spans="2:9" ht="57" customHeight="1">
      <c r="B76" s="102" t="s">
        <v>241</v>
      </c>
      <c r="C76" s="166" t="s">
        <v>467</v>
      </c>
      <c r="D76" s="167"/>
      <c r="E76" s="168"/>
      <c r="I76" s="88"/>
    </row>
    <row r="77" spans="2:9" ht="134.25" customHeight="1">
      <c r="B77" s="13"/>
      <c r="C77" s="169"/>
      <c r="D77" s="170"/>
      <c r="E77" s="171"/>
    </row>
    <row r="79" spans="2:9">
      <c r="B79" s="58" t="s">
        <v>376</v>
      </c>
      <c r="C79" s="59"/>
      <c r="D79" s="59"/>
    </row>
    <row r="80" spans="2:9" ht="105.75" customHeight="1">
      <c r="B80" s="102" t="s">
        <v>241</v>
      </c>
      <c r="C80" s="166" t="s">
        <v>468</v>
      </c>
      <c r="D80" s="167"/>
      <c r="E80" s="168"/>
    </row>
    <row r="81" spans="2:5" ht="129" customHeight="1">
      <c r="B81" s="13"/>
      <c r="C81" s="169"/>
      <c r="D81" s="170"/>
      <c r="E81" s="171"/>
    </row>
    <row r="83" spans="2:5" ht="12" hidden="1" customHeight="1">
      <c r="B83" s="58"/>
    </row>
    <row r="84" spans="2:5" ht="12" hidden="1" customHeight="1">
      <c r="B84" s="58"/>
    </row>
    <row r="85" spans="2:5" ht="12" hidden="1" customHeight="1">
      <c r="B85" s="58"/>
    </row>
    <row r="86" spans="2:5" ht="12" hidden="1" customHeight="1">
      <c r="B86" s="58"/>
    </row>
    <row r="87" spans="2:5" ht="12" hidden="1" customHeight="1"/>
    <row r="88" spans="2:5">
      <c r="B88" s="58" t="s">
        <v>445</v>
      </c>
    </row>
    <row r="89" spans="2:5" ht="75.599999999999994" customHeight="1">
      <c r="B89" s="102" t="s">
        <v>241</v>
      </c>
      <c r="C89" s="154" t="s">
        <v>476</v>
      </c>
      <c r="D89" s="196"/>
      <c r="E89" s="155"/>
    </row>
    <row r="90" spans="2:5" ht="133.15" customHeight="1">
      <c r="C90" s="169"/>
      <c r="D90" s="170"/>
      <c r="E90" s="171"/>
    </row>
    <row r="91" spans="2:5">
      <c r="C91" s="24"/>
      <c r="D91" s="24"/>
    </row>
    <row r="92" spans="2:5">
      <c r="B92" s="58" t="s">
        <v>437</v>
      </c>
    </row>
    <row r="93" spans="2:5" ht="116.25" customHeight="1">
      <c r="B93" s="163" t="s">
        <v>487</v>
      </c>
      <c r="C93" s="164"/>
      <c r="D93" s="164"/>
      <c r="E93" s="165"/>
    </row>
    <row r="94" spans="2:5" ht="105.75" customHeight="1">
      <c r="B94" s="140" t="s">
        <v>241</v>
      </c>
      <c r="C94" s="163" t="s">
        <v>446</v>
      </c>
      <c r="D94" s="164"/>
      <c r="E94" s="165"/>
    </row>
    <row r="95" spans="2:5" ht="198" customHeight="1">
      <c r="B95" s="141" t="str">
        <f>IF(B94="yes","Answer Required","N/A")</f>
        <v>N/A</v>
      </c>
      <c r="C95" s="163" t="s">
        <v>447</v>
      </c>
      <c r="D95" s="164"/>
      <c r="E95" s="165"/>
    </row>
    <row r="96" spans="2:5" ht="135" customHeight="1">
      <c r="C96" s="169"/>
      <c r="D96" s="170"/>
      <c r="E96" s="171"/>
    </row>
    <row r="97" spans="2:5" ht="109.5" customHeight="1">
      <c r="B97" s="141" t="str">
        <f>IF(B94="yes","Answer Required","N/A")</f>
        <v>N/A</v>
      </c>
      <c r="C97" s="163" t="s">
        <v>448</v>
      </c>
      <c r="D97" s="164"/>
      <c r="E97" s="165"/>
    </row>
    <row r="98" spans="2:5" ht="82.5" customHeight="1">
      <c r="B98" s="141" t="str">
        <f>IF(B94="yes","Answer Required","N/A")</f>
        <v>N/A</v>
      </c>
      <c r="C98" s="163" t="s">
        <v>438</v>
      </c>
      <c r="D98" s="164"/>
      <c r="E98" s="165"/>
    </row>
    <row r="99" spans="2:5" ht="116.25" customHeight="1">
      <c r="C99" s="169"/>
      <c r="D99" s="170"/>
      <c r="E99" s="171"/>
    </row>
    <row r="100" spans="2:5" ht="93.75" customHeight="1">
      <c r="B100" s="140" t="s">
        <v>241</v>
      </c>
      <c r="C100" s="163" t="s">
        <v>440</v>
      </c>
      <c r="D100" s="164"/>
      <c r="E100" s="165"/>
    </row>
    <row r="101" spans="2:5" ht="101.25" customHeight="1">
      <c r="C101" s="169"/>
      <c r="D101" s="170"/>
      <c r="E101" s="171"/>
    </row>
    <row r="103" spans="2:5">
      <c r="B103" s="58" t="s">
        <v>439</v>
      </c>
    </row>
    <row r="104" spans="2:5" ht="69.599999999999994" customHeight="1">
      <c r="B104" s="102" t="s">
        <v>241</v>
      </c>
      <c r="C104" s="197" t="s">
        <v>469</v>
      </c>
      <c r="D104" s="197"/>
      <c r="E104" s="197"/>
    </row>
    <row r="105" spans="2:5" ht="120" customHeight="1">
      <c r="C105" s="169"/>
      <c r="D105" s="170"/>
      <c r="E105" s="171"/>
    </row>
  </sheetData>
  <sheetProtection algorithmName="SHA-512" hashValue="Umu+oPiN1/MkBd/J15fk/bW01vlG7ZXHrivq1EcnLNjPiIERkaNV4JeiGRfMFRDyN5djbRUEjrYSWkyE6y6LhQ==" saltValue="tpybhvyZT/zuqRzimio9lA==" spinCount="100000" sheet="1" objects="1" scenarios="1"/>
  <mergeCells count="82">
    <mergeCell ref="C104:E104"/>
    <mergeCell ref="C105:E105"/>
    <mergeCell ref="B93:E93"/>
    <mergeCell ref="C96:E96"/>
    <mergeCell ref="C101:E101"/>
    <mergeCell ref="C94:E94"/>
    <mergeCell ref="C95:E95"/>
    <mergeCell ref="C99:E99"/>
    <mergeCell ref="C100:E100"/>
    <mergeCell ref="C98:E98"/>
    <mergeCell ref="C90:E90"/>
    <mergeCell ref="B34:D34"/>
    <mergeCell ref="B63:D63"/>
    <mergeCell ref="C89:E89"/>
    <mergeCell ref="C80:E80"/>
    <mergeCell ref="B48:D48"/>
    <mergeCell ref="B49:D49"/>
    <mergeCell ref="B50:D50"/>
    <mergeCell ref="B62:D62"/>
    <mergeCell ref="B33:D33"/>
    <mergeCell ref="B61:D61"/>
    <mergeCell ref="C97:E97"/>
    <mergeCell ref="B53:D53"/>
    <mergeCell ref="B55:D55"/>
    <mergeCell ref="C72:E72"/>
    <mergeCell ref="B56:D56"/>
    <mergeCell ref="C73:E73"/>
    <mergeCell ref="B58:D58"/>
    <mergeCell ref="B59:D59"/>
    <mergeCell ref="C81:E81"/>
    <mergeCell ref="B52:D52"/>
    <mergeCell ref="B51:D51"/>
    <mergeCell ref="B45:D45"/>
    <mergeCell ref="B46:D46"/>
    <mergeCell ref="B47:D47"/>
    <mergeCell ref="D1:G1"/>
    <mergeCell ref="B43:D43"/>
    <mergeCell ref="B38:D38"/>
    <mergeCell ref="B39:D39"/>
    <mergeCell ref="B40:D40"/>
    <mergeCell ref="B41:D41"/>
    <mergeCell ref="B42:D42"/>
    <mergeCell ref="B21:D21"/>
    <mergeCell ref="B22:D22"/>
    <mergeCell ref="B31:D31"/>
    <mergeCell ref="B36:D36"/>
    <mergeCell ref="B37:D37"/>
    <mergeCell ref="B28:D28"/>
    <mergeCell ref="B29:D29"/>
    <mergeCell ref="B17:D17"/>
    <mergeCell ref="B30:D30"/>
    <mergeCell ref="B32:D32"/>
    <mergeCell ref="B15:D15"/>
    <mergeCell ref="B16:D16"/>
    <mergeCell ref="B19:D19"/>
    <mergeCell ref="B18:D18"/>
    <mergeCell ref="B23:D23"/>
    <mergeCell ref="B24:D24"/>
    <mergeCell ref="B25:D25"/>
    <mergeCell ref="B26:D26"/>
    <mergeCell ref="B27:D27"/>
    <mergeCell ref="D2:G2"/>
    <mergeCell ref="D3:G3"/>
    <mergeCell ref="D4:G4"/>
    <mergeCell ref="D5:G5"/>
    <mergeCell ref="D6:G6"/>
    <mergeCell ref="B8:E8"/>
    <mergeCell ref="C11:E11"/>
    <mergeCell ref="B44:D44"/>
    <mergeCell ref="C76:E76"/>
    <mergeCell ref="C77:E77"/>
    <mergeCell ref="B57:D57"/>
    <mergeCell ref="B54:D54"/>
    <mergeCell ref="C66:E66"/>
    <mergeCell ref="C67:E67"/>
    <mergeCell ref="C68:E68"/>
    <mergeCell ref="C69:E69"/>
    <mergeCell ref="B60:D60"/>
    <mergeCell ref="B20:D20"/>
    <mergeCell ref="B12:D12"/>
    <mergeCell ref="B13:D13"/>
    <mergeCell ref="B14:D14"/>
  </mergeCells>
  <conditionalFormatting sqref="B11">
    <cfRule type="containsText" dxfId="30" priority="44" operator="containsText" text="Answer Required">
      <formula>NOT(ISERROR(SEARCH("Answer Required",B11)))</formula>
    </cfRule>
  </conditionalFormatting>
  <conditionalFormatting sqref="B66">
    <cfRule type="containsText" dxfId="29" priority="43" operator="containsText" text="Answer Required">
      <formula>NOT(ISERROR(SEARCH("Answer Required",B66)))</formula>
    </cfRule>
  </conditionalFormatting>
  <conditionalFormatting sqref="B68">
    <cfRule type="containsText" dxfId="28" priority="42" operator="containsText" text="Answer Required">
      <formula>NOT(ISERROR(SEARCH("Answer Required",B68)))</formula>
    </cfRule>
  </conditionalFormatting>
  <conditionalFormatting sqref="B72">
    <cfRule type="containsText" dxfId="27" priority="38" operator="containsText" text="Answer Required">
      <formula>NOT(ISERROR(SEARCH("Answer Required",B72)))</formula>
    </cfRule>
  </conditionalFormatting>
  <conditionalFormatting sqref="B76">
    <cfRule type="containsText" dxfId="26" priority="31" operator="containsText" text="Answer Required">
      <formula>NOT(ISERROR(SEARCH("Answer Required",B76)))</formula>
    </cfRule>
  </conditionalFormatting>
  <conditionalFormatting sqref="B80">
    <cfRule type="containsText" dxfId="25" priority="27" operator="containsText" text="Answer Required">
      <formula>NOT(ISERROR(SEARCH("Answer Required",B80)))</formula>
    </cfRule>
  </conditionalFormatting>
  <conditionalFormatting sqref="B89">
    <cfRule type="containsText" dxfId="24" priority="17" operator="containsText" text="Answer Required">
      <formula>NOT(ISERROR(SEARCH("Answer Required",B89)))</formula>
    </cfRule>
  </conditionalFormatting>
  <conditionalFormatting sqref="B93:B95">
    <cfRule type="cellIs" dxfId="23" priority="10" operator="equal">
      <formula>"Answer Required"</formula>
    </cfRule>
  </conditionalFormatting>
  <conditionalFormatting sqref="B94">
    <cfRule type="cellIs" dxfId="22" priority="11" operator="equal">
      <formula>"Error"</formula>
    </cfRule>
  </conditionalFormatting>
  <conditionalFormatting sqref="B100">
    <cfRule type="cellIs" dxfId="21" priority="8" operator="equal">
      <formula>"Answer Required"</formula>
    </cfRule>
    <cfRule type="cellIs" dxfId="20" priority="9" operator="equal">
      <formula>"Error"</formula>
    </cfRule>
  </conditionalFormatting>
  <conditionalFormatting sqref="B104">
    <cfRule type="containsText" dxfId="19" priority="2" operator="containsText" text="Answer Required">
      <formula>NOT(ISERROR(SEARCH("Answer Required",B104)))</formula>
    </cfRule>
  </conditionalFormatting>
  <conditionalFormatting sqref="B97:C98">
    <cfRule type="cellIs" dxfId="18" priority="6" operator="equal">
      <formula>"Answer Required"</formula>
    </cfRule>
  </conditionalFormatting>
  <conditionalFormatting sqref="C95">
    <cfRule type="cellIs" dxfId="17" priority="14" operator="equal">
      <formula>"Answer Required"</formula>
    </cfRule>
  </conditionalFormatting>
  <conditionalFormatting sqref="C67:E67">
    <cfRule type="containsText" dxfId="16" priority="41" operator="containsText" text="Answer Required">
      <formula>NOT(ISERROR(SEARCH("Answer Required",C67)))</formula>
    </cfRule>
  </conditionalFormatting>
  <conditionalFormatting sqref="C69:E69">
    <cfRule type="containsText" dxfId="15" priority="40" operator="containsText" text="Answer Required">
      <formula>NOT(ISERROR(SEARCH("Answer Required",C69)))</formula>
    </cfRule>
  </conditionalFormatting>
  <conditionalFormatting sqref="C72:E72">
    <cfRule type="cellIs" dxfId="14" priority="34" operator="equal">
      <formula>"Answer Required"</formula>
    </cfRule>
  </conditionalFormatting>
  <conditionalFormatting sqref="C73:E73">
    <cfRule type="containsText" dxfId="13" priority="33" operator="containsText" text="Answer Required">
      <formula>NOT(ISERROR(SEARCH("Answer Required",C73)))</formula>
    </cfRule>
  </conditionalFormatting>
  <conditionalFormatting sqref="C76:E76">
    <cfRule type="cellIs" dxfId="12" priority="30" operator="equal">
      <formula>"Answer Required"</formula>
    </cfRule>
  </conditionalFormatting>
  <conditionalFormatting sqref="C77:E77">
    <cfRule type="containsText" dxfId="11" priority="29" operator="containsText" text="Answer Required">
      <formula>NOT(ISERROR(SEARCH("Answer Required",C77)))</formula>
    </cfRule>
  </conditionalFormatting>
  <conditionalFormatting sqref="C80:E80">
    <cfRule type="cellIs" dxfId="10" priority="26" operator="equal">
      <formula>"Answer Required"</formula>
    </cfRule>
  </conditionalFormatting>
  <conditionalFormatting sqref="C81:E81">
    <cfRule type="containsText" dxfId="9" priority="25" operator="containsText" text="Answer Required">
      <formula>NOT(ISERROR(SEARCH("Answer Required",C81)))</formula>
    </cfRule>
  </conditionalFormatting>
  <conditionalFormatting sqref="C90:E90">
    <cfRule type="containsText" dxfId="8" priority="16" operator="containsText" text="Answer Required">
      <formula>NOT(ISERROR(SEARCH("Answer Required",C90)))</formula>
    </cfRule>
  </conditionalFormatting>
  <conditionalFormatting sqref="C96:E96">
    <cfRule type="containsText" dxfId="7" priority="5" operator="containsText" text="Answer Required">
      <formula>NOT(ISERROR(SEARCH("Answer Required",C96)))</formula>
    </cfRule>
  </conditionalFormatting>
  <conditionalFormatting sqref="C99:E99">
    <cfRule type="containsText" dxfId="6" priority="4" operator="containsText" text="Answer Required">
      <formula>NOT(ISERROR(SEARCH("Answer Required",C99)))</formula>
    </cfRule>
  </conditionalFormatting>
  <conditionalFormatting sqref="C101:E101">
    <cfRule type="containsText" dxfId="5" priority="3" operator="containsText" text="Answer Required">
      <formula>NOT(ISERROR(SEARCH("Answer Required",C101)))</formula>
    </cfRule>
  </conditionalFormatting>
  <conditionalFormatting sqref="C105:E105">
    <cfRule type="containsText" dxfId="4" priority="1" operator="containsText" text="Answer Required">
      <formula>NOT(ISERROR(SEARCH("Answer Required",C105)))</formula>
    </cfRule>
  </conditionalFormatting>
  <dataValidations count="4">
    <dataValidation allowBlank="1" showInputMessage="1" showErrorMessage="1" error="Enter whole number." sqref="C10 C65 C71 C75 C79" xr:uid="{89A76851-C2AD-4E59-9890-3A23FC80956D}"/>
    <dataValidation type="list" allowBlank="1" showInputMessage="1" showErrorMessage="1" error="Enter Yes or No." sqref="B11 B66 B68 B72 B76 B80 B89 B104" xr:uid="{4EDE9CFE-7521-454E-9183-1D989F654ED4}">
      <formula1>$H$4:$H$5</formula1>
    </dataValidation>
    <dataValidation type="list" allowBlank="1" showInputMessage="1" showErrorMessage="1" error="Please use the drop-down to select Yes or No." sqref="B94 B100" xr:uid="{D003E064-9777-4BFE-81F7-8FAC081839EA}">
      <formula1>"yes,no"</formula1>
    </dataValidation>
    <dataValidation type="list" allowBlank="1" showInputMessage="1" showErrorMessage="1" error="Enter Yes, No, or N/A." sqref="B95 B97 B98" xr:uid="{10BA4DC7-8F72-4FE4-862A-8B5F656B4F08}">
      <formula1>$H$4:$H$6</formula1>
    </dataValidation>
  </dataValidations>
  <pageMargins left="0.7" right="0.7" top="0.75" bottom="0.75" header="0.3" footer="0.3"/>
  <pageSetup scale="65" orientation="portrait" r:id="rId1"/>
  <headerFooter>
    <oddHeader>&amp;C&amp;"Arial,Bold"Attachment HE-1
Attachments and Survey
&amp;A</oddHeader>
    <oddFooter>&amp;L&amp;"Arial,Regular"&amp;10&amp;F \ &amp;A&amp;R&amp;"Arial,Regular"&amp;10Page &amp;P</oddFooter>
  </headerFooter>
  <rowBreaks count="5" manualBreakCount="5">
    <brk id="35" min="1" max="6" man="1"/>
    <brk id="64" min="1" max="6" man="1"/>
    <brk id="78" min="1" max="6" man="1"/>
    <brk id="91" min="1" max="6" man="1"/>
    <brk id="101" min="1"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3"/>
  <sheetViews>
    <sheetView showGridLines="0" zoomScaleNormal="100" workbookViewId="0">
      <selection sqref="A1:E1"/>
    </sheetView>
  </sheetViews>
  <sheetFormatPr defaultColWidth="9.140625" defaultRowHeight="15"/>
  <cols>
    <col min="1" max="1" width="15.140625" style="116" customWidth="1"/>
    <col min="2" max="2" width="34.7109375" style="116" customWidth="1"/>
    <col min="3" max="3" width="18.7109375" style="116" customWidth="1"/>
    <col min="4" max="4" width="23.7109375" style="116" customWidth="1"/>
    <col min="5" max="5" width="9.5703125" style="116" customWidth="1"/>
    <col min="6" max="16384" width="9.140625" style="116"/>
  </cols>
  <sheetData>
    <row r="1" spans="1:5" ht="111" customHeight="1">
      <c r="A1" s="198" t="s">
        <v>470</v>
      </c>
      <c r="B1" s="198"/>
      <c r="C1" s="198"/>
      <c r="D1" s="198"/>
      <c r="E1" s="198"/>
    </row>
    <row r="2" spans="1:5" ht="14.25" customHeight="1">
      <c r="A2" s="120"/>
      <c r="B2" s="120"/>
      <c r="C2" s="120"/>
      <c r="D2" s="120"/>
      <c r="E2" s="120"/>
    </row>
    <row r="3" spans="1:5">
      <c r="A3" s="199" t="s">
        <v>377</v>
      </c>
      <c r="B3" s="199"/>
      <c r="C3" s="199"/>
      <c r="D3" s="199"/>
      <c r="E3" s="199"/>
    </row>
    <row r="4" spans="1:5" ht="15" customHeight="1">
      <c r="A4" s="199" t="s">
        <v>392</v>
      </c>
      <c r="B4" s="199"/>
      <c r="C4" s="199"/>
      <c r="D4" s="199"/>
      <c r="E4" s="199"/>
    </row>
    <row r="5" spans="1:5">
      <c r="A5" s="200" t="s">
        <v>378</v>
      </c>
      <c r="B5" s="200"/>
      <c r="C5" s="200"/>
      <c r="D5" s="200"/>
      <c r="E5" s="200"/>
    </row>
    <row r="6" spans="1:5" ht="51.75" customHeight="1"/>
    <row r="7" spans="1:5" ht="63">
      <c r="A7" s="126" t="s">
        <v>314</v>
      </c>
      <c r="B7" s="121" t="s">
        <v>53</v>
      </c>
      <c r="C7" s="121" t="s">
        <v>54</v>
      </c>
      <c r="D7" s="121" t="s">
        <v>55</v>
      </c>
      <c r="E7" s="124" t="s">
        <v>155</v>
      </c>
    </row>
    <row r="8" spans="1:5">
      <c r="A8" s="115" t="s">
        <v>275</v>
      </c>
      <c r="B8" s="117" t="s">
        <v>77</v>
      </c>
      <c r="C8" s="118">
        <v>42551</v>
      </c>
      <c r="D8" s="119" t="s">
        <v>58</v>
      </c>
      <c r="E8" s="123"/>
    </row>
    <row r="9" spans="1:5">
      <c r="A9" s="115" t="s">
        <v>275</v>
      </c>
      <c r="B9" s="117" t="s">
        <v>78</v>
      </c>
      <c r="C9" s="118">
        <v>44012</v>
      </c>
      <c r="D9" s="119" t="s">
        <v>58</v>
      </c>
      <c r="E9" s="123"/>
    </row>
    <row r="10" spans="1:5" ht="30">
      <c r="A10" s="143" t="s">
        <v>258</v>
      </c>
      <c r="B10" s="117" t="s">
        <v>80</v>
      </c>
      <c r="C10" s="118">
        <v>44012</v>
      </c>
      <c r="D10" s="119" t="s">
        <v>58</v>
      </c>
      <c r="E10" s="123"/>
    </row>
    <row r="11" spans="1:5" ht="30">
      <c r="A11" s="143" t="s">
        <v>258</v>
      </c>
      <c r="B11" s="117" t="s">
        <v>81</v>
      </c>
      <c r="C11" s="118">
        <v>44012</v>
      </c>
      <c r="D11" s="119" t="s">
        <v>58</v>
      </c>
      <c r="E11" s="123"/>
    </row>
    <row r="12" spans="1:5" ht="30">
      <c r="A12" s="143" t="s">
        <v>258</v>
      </c>
      <c r="B12" s="117" t="s">
        <v>82</v>
      </c>
      <c r="C12" s="118">
        <v>44012</v>
      </c>
      <c r="D12" s="119" t="s">
        <v>58</v>
      </c>
      <c r="E12" s="123"/>
    </row>
    <row r="13" spans="1:5" ht="30">
      <c r="A13" s="143" t="s">
        <v>258</v>
      </c>
      <c r="B13" s="117" t="s">
        <v>83</v>
      </c>
      <c r="C13" s="118">
        <v>44012</v>
      </c>
      <c r="D13" s="119" t="s">
        <v>58</v>
      </c>
      <c r="E13" s="123"/>
    </row>
    <row r="14" spans="1:5" ht="30">
      <c r="A14" s="143" t="s">
        <v>258</v>
      </c>
      <c r="B14" s="117" t="s">
        <v>84</v>
      </c>
      <c r="C14" s="118">
        <v>44012</v>
      </c>
      <c r="D14" s="119" t="s">
        <v>58</v>
      </c>
      <c r="E14" s="123"/>
    </row>
    <row r="15" spans="1:5" ht="30">
      <c r="A15" s="143" t="s">
        <v>258</v>
      </c>
      <c r="B15" s="117" t="s">
        <v>85</v>
      </c>
      <c r="C15" s="118">
        <v>44012</v>
      </c>
      <c r="D15" s="119" t="s">
        <v>58</v>
      </c>
      <c r="E15" s="123"/>
    </row>
    <row r="16" spans="1:5" ht="30">
      <c r="A16" s="143" t="s">
        <v>258</v>
      </c>
      <c r="B16" s="117" t="s">
        <v>86</v>
      </c>
      <c r="C16" s="118">
        <v>44012</v>
      </c>
      <c r="D16" s="119" t="s">
        <v>58</v>
      </c>
      <c r="E16" s="123"/>
    </row>
    <row r="17" spans="1:5" ht="30">
      <c r="A17" s="143" t="s">
        <v>258</v>
      </c>
      <c r="B17" s="117" t="s">
        <v>87</v>
      </c>
      <c r="C17" s="118">
        <v>44012</v>
      </c>
      <c r="D17" s="119" t="s">
        <v>58</v>
      </c>
      <c r="E17" s="123"/>
    </row>
    <row r="18" spans="1:5" ht="30">
      <c r="A18" s="143" t="s">
        <v>258</v>
      </c>
      <c r="B18" s="117" t="s">
        <v>88</v>
      </c>
      <c r="C18" s="118">
        <v>44012</v>
      </c>
      <c r="D18" s="119" t="s">
        <v>73</v>
      </c>
      <c r="E18" s="123"/>
    </row>
    <row r="19" spans="1:5" ht="30">
      <c r="A19" s="115" t="s">
        <v>276</v>
      </c>
      <c r="B19" s="117" t="s">
        <v>89</v>
      </c>
      <c r="C19" s="118">
        <v>44012</v>
      </c>
      <c r="D19" s="119" t="s">
        <v>58</v>
      </c>
      <c r="E19" s="123"/>
    </row>
    <row r="20" spans="1:5">
      <c r="A20" s="115" t="s">
        <v>276</v>
      </c>
      <c r="B20" s="117" t="s">
        <v>90</v>
      </c>
      <c r="C20" s="118">
        <v>43921</v>
      </c>
      <c r="D20" s="119" t="s">
        <v>58</v>
      </c>
      <c r="E20" s="123"/>
    </row>
    <row r="21" spans="1:5">
      <c r="A21" s="115" t="s">
        <v>276</v>
      </c>
      <c r="B21" s="117" t="s">
        <v>91</v>
      </c>
      <c r="C21" s="118">
        <v>44196</v>
      </c>
      <c r="D21" s="119" t="s">
        <v>58</v>
      </c>
      <c r="E21" s="123"/>
    </row>
    <row r="22" spans="1:5">
      <c r="A22" s="115" t="s">
        <v>276</v>
      </c>
      <c r="B22" s="117" t="s">
        <v>379</v>
      </c>
      <c r="C22" s="118">
        <v>44074</v>
      </c>
      <c r="D22" s="119" t="s">
        <v>58</v>
      </c>
      <c r="E22" s="123"/>
    </row>
    <row r="23" spans="1:5">
      <c r="A23" s="115" t="s">
        <v>276</v>
      </c>
      <c r="B23" s="117" t="s">
        <v>92</v>
      </c>
      <c r="C23" s="118">
        <v>43921</v>
      </c>
      <c r="D23" s="119" t="s">
        <v>58</v>
      </c>
      <c r="E23" s="123"/>
    </row>
    <row r="24" spans="1:5">
      <c r="A24" s="115" t="s">
        <v>279</v>
      </c>
      <c r="B24" s="117" t="s">
        <v>93</v>
      </c>
      <c r="C24" s="118">
        <v>44012</v>
      </c>
      <c r="D24" s="119" t="s">
        <v>73</v>
      </c>
      <c r="E24" s="123"/>
    </row>
    <row r="25" spans="1:5" ht="30">
      <c r="A25" s="115" t="s">
        <v>268</v>
      </c>
      <c r="B25" s="117" t="s">
        <v>94</v>
      </c>
      <c r="C25" s="118">
        <v>44012</v>
      </c>
      <c r="D25" s="119" t="s">
        <v>58</v>
      </c>
      <c r="E25" s="123"/>
    </row>
    <row r="26" spans="1:5">
      <c r="A26" s="115" t="s">
        <v>266</v>
      </c>
      <c r="B26" s="117" t="s">
        <v>95</v>
      </c>
      <c r="C26" s="118">
        <v>44561</v>
      </c>
      <c r="D26" s="119" t="s">
        <v>58</v>
      </c>
      <c r="E26" s="123"/>
    </row>
    <row r="27" spans="1:5" ht="30">
      <c r="A27" s="115" t="s">
        <v>266</v>
      </c>
      <c r="B27" s="117" t="s">
        <v>96</v>
      </c>
      <c r="C27" s="118">
        <v>44196</v>
      </c>
      <c r="D27" s="119" t="s">
        <v>58</v>
      </c>
      <c r="E27" s="123"/>
    </row>
    <row r="28" spans="1:5">
      <c r="A28" s="130" t="s">
        <v>266</v>
      </c>
      <c r="B28" s="130" t="s">
        <v>381</v>
      </c>
      <c r="C28" s="131">
        <v>44561</v>
      </c>
      <c r="D28" s="122" t="s">
        <v>58</v>
      </c>
    </row>
    <row r="29" spans="1:5">
      <c r="A29" s="115" t="s">
        <v>282</v>
      </c>
      <c r="B29" s="117" t="s">
        <v>97</v>
      </c>
      <c r="C29" s="118">
        <v>44012</v>
      </c>
      <c r="D29" s="119" t="s">
        <v>58</v>
      </c>
      <c r="E29" s="123"/>
    </row>
    <row r="30" spans="1:5">
      <c r="A30" s="115" t="s">
        <v>265</v>
      </c>
      <c r="B30" s="117" t="s">
        <v>98</v>
      </c>
      <c r="C30" s="118">
        <v>44196</v>
      </c>
      <c r="D30" s="119" t="s">
        <v>58</v>
      </c>
      <c r="E30" s="123"/>
    </row>
    <row r="31" spans="1:5">
      <c r="A31" s="115" t="s">
        <v>265</v>
      </c>
      <c r="B31" s="117" t="s">
        <v>99</v>
      </c>
      <c r="C31" s="118">
        <v>44012</v>
      </c>
      <c r="D31" s="119" t="s">
        <v>58</v>
      </c>
      <c r="E31" s="123"/>
    </row>
    <row r="32" spans="1:5" ht="30">
      <c r="A32" s="115" t="s">
        <v>265</v>
      </c>
      <c r="B32" s="117" t="s">
        <v>100</v>
      </c>
      <c r="C32" s="118">
        <v>44012</v>
      </c>
      <c r="D32" s="119" t="s">
        <v>58</v>
      </c>
      <c r="E32" s="123"/>
    </row>
    <row r="33" spans="1:5">
      <c r="A33" s="115" t="s">
        <v>270</v>
      </c>
      <c r="B33" s="117" t="s">
        <v>101</v>
      </c>
      <c r="C33" s="118">
        <v>44196</v>
      </c>
      <c r="D33" s="119" t="s">
        <v>58</v>
      </c>
      <c r="E33" s="123"/>
    </row>
    <row r="34" spans="1:5" ht="30">
      <c r="A34" s="115" t="s">
        <v>270</v>
      </c>
      <c r="B34" s="117" t="s">
        <v>255</v>
      </c>
      <c r="C34" s="118">
        <v>44196</v>
      </c>
      <c r="D34" s="119" t="s">
        <v>58</v>
      </c>
      <c r="E34" s="123"/>
    </row>
    <row r="35" spans="1:5" ht="30">
      <c r="A35" s="115" t="s">
        <v>270</v>
      </c>
      <c r="B35" s="117" t="s">
        <v>254</v>
      </c>
      <c r="C35" s="118">
        <v>44196</v>
      </c>
      <c r="D35" s="119" t="s">
        <v>58</v>
      </c>
      <c r="E35" s="123"/>
    </row>
    <row r="36" spans="1:5" ht="30">
      <c r="A36" s="115" t="s">
        <v>270</v>
      </c>
      <c r="B36" s="117" t="s">
        <v>102</v>
      </c>
      <c r="C36" s="118">
        <v>44012</v>
      </c>
      <c r="D36" s="119" t="s">
        <v>58</v>
      </c>
      <c r="E36" s="123"/>
    </row>
    <row r="37" spans="1:5" ht="30">
      <c r="A37" s="115" t="s">
        <v>280</v>
      </c>
      <c r="B37" s="117" t="s">
        <v>103</v>
      </c>
      <c r="C37" s="118">
        <v>44012</v>
      </c>
      <c r="D37" s="119" t="s">
        <v>58</v>
      </c>
      <c r="E37" s="123"/>
    </row>
    <row r="38" spans="1:5">
      <c r="A38" s="115" t="s">
        <v>269</v>
      </c>
      <c r="B38" s="117" t="s">
        <v>104</v>
      </c>
      <c r="C38" s="118">
        <v>44012</v>
      </c>
      <c r="D38" s="119" t="s">
        <v>58</v>
      </c>
      <c r="E38" s="123"/>
    </row>
    <row r="39" spans="1:5">
      <c r="A39" s="115" t="s">
        <v>281</v>
      </c>
      <c r="B39" s="117" t="s">
        <v>106</v>
      </c>
      <c r="C39" s="118" t="s">
        <v>105</v>
      </c>
      <c r="D39" s="118" t="s">
        <v>105</v>
      </c>
      <c r="E39" s="123"/>
    </row>
    <row r="40" spans="1:5">
      <c r="A40" s="115" t="s">
        <v>283</v>
      </c>
      <c r="B40" s="117" t="s">
        <v>106</v>
      </c>
      <c r="C40" s="118" t="s">
        <v>105</v>
      </c>
      <c r="D40" s="118" t="s">
        <v>105</v>
      </c>
      <c r="E40" s="123"/>
    </row>
    <row r="41" spans="1:5" ht="30">
      <c r="A41" s="115" t="s">
        <v>267</v>
      </c>
      <c r="B41" s="117" t="s">
        <v>107</v>
      </c>
      <c r="C41" s="118">
        <v>44012</v>
      </c>
      <c r="D41" s="119" t="s">
        <v>58</v>
      </c>
      <c r="E41" s="123"/>
    </row>
    <row r="42" spans="1:5">
      <c r="A42" s="115" t="s">
        <v>261</v>
      </c>
      <c r="B42" s="117" t="s">
        <v>375</v>
      </c>
      <c r="C42" s="118">
        <v>44012</v>
      </c>
      <c r="D42" s="119" t="s">
        <v>73</v>
      </c>
      <c r="E42" s="123"/>
    </row>
    <row r="43" spans="1:5" ht="30">
      <c r="A43" s="115" t="s">
        <v>261</v>
      </c>
      <c r="B43" s="117" t="s">
        <v>393</v>
      </c>
      <c r="C43" s="118">
        <v>44742</v>
      </c>
      <c r="D43" s="119" t="s">
        <v>73</v>
      </c>
      <c r="E43" s="123"/>
    </row>
    <row r="44" spans="1:5" ht="30">
      <c r="A44" s="115" t="s">
        <v>261</v>
      </c>
      <c r="B44" s="117" t="s">
        <v>409</v>
      </c>
      <c r="C44" s="118">
        <v>45107</v>
      </c>
      <c r="D44" s="119" t="s">
        <v>73</v>
      </c>
      <c r="E44" s="123"/>
    </row>
    <row r="45" spans="1:5">
      <c r="A45" s="115" t="s">
        <v>261</v>
      </c>
      <c r="B45" s="117" t="s">
        <v>394</v>
      </c>
      <c r="C45" s="118">
        <v>44561</v>
      </c>
      <c r="D45" s="119" t="s">
        <v>73</v>
      </c>
      <c r="E45" s="123"/>
    </row>
    <row r="46" spans="1:5" ht="30">
      <c r="A46" s="115" t="s">
        <v>261</v>
      </c>
      <c r="B46" s="117" t="s">
        <v>57</v>
      </c>
      <c r="C46" s="118">
        <v>44012</v>
      </c>
      <c r="D46" s="119" t="s">
        <v>58</v>
      </c>
      <c r="E46" s="123"/>
    </row>
    <row r="47" spans="1:5" ht="30">
      <c r="A47" s="115" t="s">
        <v>261</v>
      </c>
      <c r="B47" s="117" t="s">
        <v>59</v>
      </c>
      <c r="C47" s="118">
        <v>44012</v>
      </c>
      <c r="D47" s="119" t="s">
        <v>58</v>
      </c>
      <c r="E47" s="123"/>
    </row>
    <row r="48" spans="1:5" ht="30">
      <c r="A48" s="115" t="s">
        <v>261</v>
      </c>
      <c r="B48" s="117" t="s">
        <v>60</v>
      </c>
      <c r="C48" s="118">
        <v>44012</v>
      </c>
      <c r="D48" s="119" t="s">
        <v>58</v>
      </c>
      <c r="E48" s="123"/>
    </row>
    <row r="49" spans="1:5" ht="30">
      <c r="A49" s="115" t="s">
        <v>261</v>
      </c>
      <c r="B49" s="117" t="s">
        <v>61</v>
      </c>
      <c r="C49" s="118">
        <v>44196</v>
      </c>
      <c r="D49" s="119" t="s">
        <v>58</v>
      </c>
      <c r="E49" s="122" t="s">
        <v>153</v>
      </c>
    </row>
    <row r="50" spans="1:5">
      <c r="A50" s="115" t="s">
        <v>261</v>
      </c>
      <c r="B50" s="117" t="s">
        <v>395</v>
      </c>
      <c r="C50" s="118">
        <v>44561</v>
      </c>
      <c r="D50" s="119" t="s">
        <v>58</v>
      </c>
      <c r="E50" s="122" t="s">
        <v>153</v>
      </c>
    </row>
    <row r="51" spans="1:5">
      <c r="A51" s="115" t="s">
        <v>261</v>
      </c>
      <c r="B51" s="117" t="s">
        <v>62</v>
      </c>
      <c r="C51" s="118">
        <v>44012</v>
      </c>
      <c r="D51" s="119" t="s">
        <v>58</v>
      </c>
      <c r="E51" s="123"/>
    </row>
    <row r="52" spans="1:5" ht="23.25" customHeight="1">
      <c r="A52" s="115" t="s">
        <v>261</v>
      </c>
      <c r="B52" s="117" t="s">
        <v>63</v>
      </c>
      <c r="C52" s="118">
        <v>44012</v>
      </c>
      <c r="D52" s="119" t="s">
        <v>58</v>
      </c>
      <c r="E52" s="123"/>
    </row>
    <row r="53" spans="1:5" ht="30">
      <c r="A53" s="115" t="s">
        <v>261</v>
      </c>
      <c r="B53" s="117" t="s">
        <v>64</v>
      </c>
      <c r="C53" s="118">
        <v>44012</v>
      </c>
      <c r="D53" s="119" t="s">
        <v>58</v>
      </c>
      <c r="E53" s="123"/>
    </row>
    <row r="54" spans="1:5">
      <c r="A54" s="115" t="s">
        <v>261</v>
      </c>
      <c r="B54" s="117" t="s">
        <v>65</v>
      </c>
      <c r="C54" s="118">
        <v>44012</v>
      </c>
      <c r="D54" s="119" t="s">
        <v>58</v>
      </c>
      <c r="E54" s="122" t="s">
        <v>396</v>
      </c>
    </row>
    <row r="55" spans="1:5">
      <c r="A55" s="115" t="s">
        <v>261</v>
      </c>
      <c r="B55" s="117" t="s">
        <v>66</v>
      </c>
      <c r="C55" s="118">
        <v>44012</v>
      </c>
      <c r="D55" s="119" t="s">
        <v>58</v>
      </c>
      <c r="E55" s="122" t="s">
        <v>396</v>
      </c>
    </row>
    <row r="56" spans="1:5" ht="30">
      <c r="A56" s="115" t="s">
        <v>277</v>
      </c>
      <c r="B56" s="117" t="s">
        <v>108</v>
      </c>
      <c r="C56" s="118">
        <v>44012</v>
      </c>
      <c r="D56" s="119" t="s">
        <v>58</v>
      </c>
      <c r="E56" s="122" t="s">
        <v>154</v>
      </c>
    </row>
    <row r="57" spans="1:5" ht="30">
      <c r="A57" s="115" t="s">
        <v>277</v>
      </c>
      <c r="B57" s="117" t="s">
        <v>109</v>
      </c>
      <c r="C57" s="118">
        <v>44012</v>
      </c>
      <c r="D57" s="119" t="s">
        <v>58</v>
      </c>
      <c r="E57" s="122" t="s">
        <v>154</v>
      </c>
    </row>
    <row r="58" spans="1:5" ht="30">
      <c r="A58" s="115" t="s">
        <v>277</v>
      </c>
      <c r="B58" s="117" t="s">
        <v>400</v>
      </c>
      <c r="C58" s="118">
        <v>44196</v>
      </c>
      <c r="D58" s="119" t="s">
        <v>58</v>
      </c>
      <c r="E58" s="122" t="s">
        <v>154</v>
      </c>
    </row>
    <row r="59" spans="1:5" ht="30">
      <c r="A59" s="115" t="s">
        <v>277</v>
      </c>
      <c r="B59" s="117" t="s">
        <v>110</v>
      </c>
      <c r="C59" s="118">
        <v>44012</v>
      </c>
      <c r="D59" s="119" t="s">
        <v>58</v>
      </c>
      <c r="E59" s="122" t="s">
        <v>154</v>
      </c>
    </row>
    <row r="60" spans="1:5" ht="30">
      <c r="A60" s="115" t="s">
        <v>277</v>
      </c>
      <c r="B60" s="117" t="s">
        <v>111</v>
      </c>
      <c r="C60" s="118">
        <v>44196</v>
      </c>
      <c r="D60" s="119" t="s">
        <v>58</v>
      </c>
      <c r="E60" s="122" t="s">
        <v>154</v>
      </c>
    </row>
    <row r="61" spans="1:5" ht="30">
      <c r="A61" s="115" t="s">
        <v>277</v>
      </c>
      <c r="B61" s="117" t="s">
        <v>112</v>
      </c>
      <c r="C61" s="118">
        <v>44196</v>
      </c>
      <c r="D61" s="119" t="s">
        <v>58</v>
      </c>
      <c r="E61" s="122" t="s">
        <v>154</v>
      </c>
    </row>
    <row r="62" spans="1:5" ht="30">
      <c r="A62" s="115" t="s">
        <v>277</v>
      </c>
      <c r="B62" s="117" t="s">
        <v>113</v>
      </c>
      <c r="C62" s="118">
        <v>44012</v>
      </c>
      <c r="D62" s="119" t="s">
        <v>58</v>
      </c>
      <c r="E62" s="122" t="s">
        <v>154</v>
      </c>
    </row>
    <row r="63" spans="1:5" ht="30">
      <c r="A63" s="115" t="s">
        <v>277</v>
      </c>
      <c r="B63" s="117" t="s">
        <v>114</v>
      </c>
      <c r="C63" s="118">
        <v>44012</v>
      </c>
      <c r="D63" s="119" t="s">
        <v>58</v>
      </c>
      <c r="E63" s="122" t="s">
        <v>154</v>
      </c>
    </row>
    <row r="64" spans="1:5" ht="30">
      <c r="A64" s="115" t="s">
        <v>277</v>
      </c>
      <c r="B64" s="117" t="s">
        <v>401</v>
      </c>
      <c r="C64" s="118">
        <v>44196</v>
      </c>
      <c r="D64" s="119" t="s">
        <v>58</v>
      </c>
      <c r="E64" s="122" t="s">
        <v>154</v>
      </c>
    </row>
    <row r="65" spans="1:5" ht="30">
      <c r="A65" s="115" t="s">
        <v>277</v>
      </c>
      <c r="B65" s="117" t="s">
        <v>404</v>
      </c>
      <c r="C65" s="118">
        <v>44196</v>
      </c>
      <c r="D65" s="119" t="s">
        <v>58</v>
      </c>
      <c r="E65" s="122" t="s">
        <v>154</v>
      </c>
    </row>
    <row r="66" spans="1:5" ht="30">
      <c r="A66" s="115" t="s">
        <v>277</v>
      </c>
      <c r="B66" s="117" t="s">
        <v>115</v>
      </c>
      <c r="C66" s="118">
        <v>44196</v>
      </c>
      <c r="D66" s="119" t="s">
        <v>58</v>
      </c>
      <c r="E66" s="122" t="s">
        <v>154</v>
      </c>
    </row>
    <row r="67" spans="1:5" ht="30">
      <c r="A67" s="115" t="s">
        <v>277</v>
      </c>
      <c r="B67" s="117" t="s">
        <v>116</v>
      </c>
      <c r="C67" s="118">
        <v>44196</v>
      </c>
      <c r="D67" s="119" t="s">
        <v>58</v>
      </c>
      <c r="E67" s="122" t="s">
        <v>154</v>
      </c>
    </row>
    <row r="68" spans="1:5" ht="45">
      <c r="A68" s="115" t="s">
        <v>277</v>
      </c>
      <c r="B68" s="117" t="s">
        <v>117</v>
      </c>
      <c r="C68" s="118">
        <v>44012</v>
      </c>
      <c r="D68" s="119" t="s">
        <v>58</v>
      </c>
      <c r="E68" s="122" t="s">
        <v>154</v>
      </c>
    </row>
    <row r="69" spans="1:5" ht="60">
      <c r="A69" s="115" t="s">
        <v>277</v>
      </c>
      <c r="B69" s="117" t="s">
        <v>402</v>
      </c>
      <c r="C69" s="118">
        <v>44012</v>
      </c>
      <c r="D69" s="119" t="s">
        <v>58</v>
      </c>
      <c r="E69" s="122" t="s">
        <v>154</v>
      </c>
    </row>
    <row r="70" spans="1:5" ht="30">
      <c r="A70" s="115" t="s">
        <v>277</v>
      </c>
      <c r="B70" s="117" t="s">
        <v>118</v>
      </c>
      <c r="C70" s="118">
        <v>44012</v>
      </c>
      <c r="D70" s="119" t="s">
        <v>58</v>
      </c>
      <c r="E70" s="122" t="s">
        <v>154</v>
      </c>
    </row>
    <row r="71" spans="1:5" ht="30">
      <c r="A71" s="115" t="s">
        <v>277</v>
      </c>
      <c r="B71" s="117" t="s">
        <v>119</v>
      </c>
      <c r="C71" s="118">
        <v>44196</v>
      </c>
      <c r="D71" s="119" t="s">
        <v>58</v>
      </c>
      <c r="E71" s="122" t="s">
        <v>154</v>
      </c>
    </row>
    <row r="72" spans="1:5" ht="30">
      <c r="A72" s="115" t="s">
        <v>277</v>
      </c>
      <c r="B72" s="117" t="s">
        <v>120</v>
      </c>
      <c r="C72" s="118">
        <v>44012</v>
      </c>
      <c r="D72" s="119" t="s">
        <v>58</v>
      </c>
      <c r="E72" s="122" t="s">
        <v>154</v>
      </c>
    </row>
    <row r="73" spans="1:5" ht="30">
      <c r="A73" s="115" t="s">
        <v>277</v>
      </c>
      <c r="B73" s="117" t="s">
        <v>121</v>
      </c>
      <c r="C73" s="118">
        <v>44012</v>
      </c>
      <c r="D73" s="119" t="s">
        <v>58</v>
      </c>
      <c r="E73" s="122" t="s">
        <v>154</v>
      </c>
    </row>
    <row r="74" spans="1:5" ht="30">
      <c r="A74" s="115" t="s">
        <v>277</v>
      </c>
      <c r="B74" s="117" t="s">
        <v>122</v>
      </c>
      <c r="C74" s="118">
        <v>44012</v>
      </c>
      <c r="D74" s="119" t="s">
        <v>58</v>
      </c>
      <c r="E74" s="122" t="s">
        <v>154</v>
      </c>
    </row>
    <row r="75" spans="1:5" ht="45">
      <c r="A75" s="115" t="s">
        <v>277</v>
      </c>
      <c r="B75" s="117" t="s">
        <v>403</v>
      </c>
      <c r="C75" s="118">
        <v>44012</v>
      </c>
      <c r="D75" s="119" t="s">
        <v>58</v>
      </c>
      <c r="E75" s="122" t="s">
        <v>154</v>
      </c>
    </row>
    <row r="76" spans="1:5" ht="30">
      <c r="A76" s="115" t="s">
        <v>277</v>
      </c>
      <c r="B76" s="117" t="s">
        <v>123</v>
      </c>
      <c r="C76" s="118">
        <v>44196</v>
      </c>
      <c r="D76" s="119" t="s">
        <v>58</v>
      </c>
      <c r="E76" s="122" t="s">
        <v>154</v>
      </c>
    </row>
    <row r="77" spans="1:5" ht="30">
      <c r="A77" s="115" t="s">
        <v>277</v>
      </c>
      <c r="B77" s="117" t="s">
        <v>124</v>
      </c>
      <c r="C77" s="118">
        <v>44196</v>
      </c>
      <c r="D77" s="119" t="s">
        <v>58</v>
      </c>
      <c r="E77" s="122" t="s">
        <v>154</v>
      </c>
    </row>
    <row r="78" spans="1:5" ht="30">
      <c r="A78" s="115" t="s">
        <v>277</v>
      </c>
      <c r="B78" s="117" t="s">
        <v>125</v>
      </c>
      <c r="C78" s="118">
        <v>44012</v>
      </c>
      <c r="D78" s="119" t="s">
        <v>58</v>
      </c>
      <c r="E78" s="122" t="s">
        <v>154</v>
      </c>
    </row>
    <row r="79" spans="1:5" ht="30">
      <c r="A79" s="115" t="s">
        <v>277</v>
      </c>
      <c r="B79" s="117" t="s">
        <v>126</v>
      </c>
      <c r="C79" s="118">
        <v>44196</v>
      </c>
      <c r="D79" s="119" t="s">
        <v>58</v>
      </c>
      <c r="E79" s="122" t="s">
        <v>154</v>
      </c>
    </row>
    <row r="80" spans="1:5" ht="30">
      <c r="A80" s="115" t="s">
        <v>277</v>
      </c>
      <c r="B80" s="117" t="s">
        <v>127</v>
      </c>
      <c r="C80" s="118">
        <v>44196</v>
      </c>
      <c r="D80" s="119" t="s">
        <v>58</v>
      </c>
      <c r="E80" s="122" t="s">
        <v>154</v>
      </c>
    </row>
    <row r="81" spans="1:5" ht="30">
      <c r="A81" s="115" t="s">
        <v>277</v>
      </c>
      <c r="B81" s="117" t="s">
        <v>128</v>
      </c>
      <c r="C81" s="118">
        <v>44196</v>
      </c>
      <c r="D81" s="119" t="s">
        <v>58</v>
      </c>
      <c r="E81" s="122" t="s">
        <v>154</v>
      </c>
    </row>
    <row r="82" spans="1:5" ht="30">
      <c r="A82" s="115" t="s">
        <v>277</v>
      </c>
      <c r="B82" s="117" t="s">
        <v>129</v>
      </c>
      <c r="C82" s="118">
        <v>44012</v>
      </c>
      <c r="D82" s="119" t="s">
        <v>58</v>
      </c>
      <c r="E82" s="122" t="s">
        <v>154</v>
      </c>
    </row>
    <row r="83" spans="1:5">
      <c r="A83" s="115" t="s">
        <v>272</v>
      </c>
      <c r="B83" s="117" t="s">
        <v>67</v>
      </c>
      <c r="C83" s="118">
        <v>44012</v>
      </c>
      <c r="D83" s="119" t="s">
        <v>58</v>
      </c>
    </row>
    <row r="84" spans="1:5">
      <c r="A84" s="115" t="s">
        <v>272</v>
      </c>
      <c r="B84" s="117" t="s">
        <v>68</v>
      </c>
      <c r="C84" s="118">
        <v>44012</v>
      </c>
      <c r="D84" s="119" t="s">
        <v>58</v>
      </c>
    </row>
    <row r="85" spans="1:5">
      <c r="A85" s="115" t="s">
        <v>272</v>
      </c>
      <c r="B85" s="117" t="s">
        <v>69</v>
      </c>
      <c r="C85" s="118">
        <v>44012</v>
      </c>
      <c r="D85" s="119" t="s">
        <v>58</v>
      </c>
    </row>
    <row r="86" spans="1:5">
      <c r="A86" s="115" t="s">
        <v>272</v>
      </c>
      <c r="B86" s="117" t="s">
        <v>70</v>
      </c>
      <c r="C86" s="118">
        <v>44012</v>
      </c>
      <c r="D86" s="119" t="s">
        <v>58</v>
      </c>
    </row>
    <row r="87" spans="1:5" ht="30">
      <c r="A87" s="115" t="s">
        <v>272</v>
      </c>
      <c r="B87" s="117" t="s">
        <v>71</v>
      </c>
      <c r="C87" s="118">
        <v>44012</v>
      </c>
      <c r="D87" s="119" t="s">
        <v>58</v>
      </c>
    </row>
    <row r="88" spans="1:5">
      <c r="A88" s="115" t="s">
        <v>272</v>
      </c>
      <c r="B88" s="117" t="s">
        <v>397</v>
      </c>
      <c r="C88" s="118">
        <v>44742</v>
      </c>
      <c r="D88" s="119" t="s">
        <v>58</v>
      </c>
    </row>
    <row r="89" spans="1:5">
      <c r="A89" s="115" t="s">
        <v>272</v>
      </c>
      <c r="B89" s="117" t="s">
        <v>72</v>
      </c>
      <c r="C89" s="118">
        <v>44012</v>
      </c>
      <c r="D89" s="119" t="s">
        <v>73</v>
      </c>
    </row>
    <row r="90" spans="1:5">
      <c r="A90" s="115" t="s">
        <v>273</v>
      </c>
      <c r="B90" s="117" t="s">
        <v>380</v>
      </c>
      <c r="C90" s="118">
        <v>44012</v>
      </c>
      <c r="D90" s="119" t="s">
        <v>73</v>
      </c>
    </row>
    <row r="91" spans="1:5">
      <c r="A91" s="115" t="s">
        <v>273</v>
      </c>
      <c r="B91" s="117" t="s">
        <v>74</v>
      </c>
      <c r="C91" s="118">
        <v>44012</v>
      </c>
      <c r="D91" s="119" t="s">
        <v>73</v>
      </c>
    </row>
    <row r="92" spans="1:5" ht="30">
      <c r="A92" s="115" t="s">
        <v>273</v>
      </c>
      <c r="B92" s="117" t="s">
        <v>75</v>
      </c>
      <c r="C92" s="118">
        <v>44012</v>
      </c>
      <c r="D92" s="119" t="s">
        <v>73</v>
      </c>
    </row>
    <row r="93" spans="1:5">
      <c r="A93" s="115" t="s">
        <v>273</v>
      </c>
      <c r="B93" s="117" t="s">
        <v>76</v>
      </c>
      <c r="C93" s="118">
        <v>44012</v>
      </c>
      <c r="D93" s="119" t="s">
        <v>73</v>
      </c>
    </row>
    <row r="94" spans="1:5" ht="30">
      <c r="A94" s="115" t="s">
        <v>273</v>
      </c>
      <c r="B94" s="117" t="s">
        <v>477</v>
      </c>
      <c r="C94" s="118">
        <v>44012</v>
      </c>
      <c r="D94" s="119" t="s">
        <v>73</v>
      </c>
    </row>
    <row r="95" spans="1:5" ht="30">
      <c r="A95" s="115" t="s">
        <v>273</v>
      </c>
      <c r="B95" s="117" t="s">
        <v>79</v>
      </c>
      <c r="C95" s="118">
        <v>44012</v>
      </c>
      <c r="D95" s="119" t="s">
        <v>73</v>
      </c>
    </row>
    <row r="96" spans="1:5">
      <c r="A96" s="115" t="s">
        <v>273</v>
      </c>
      <c r="B96" s="117" t="s">
        <v>399</v>
      </c>
      <c r="C96" s="118">
        <v>44742</v>
      </c>
      <c r="D96" s="119" t="s">
        <v>73</v>
      </c>
    </row>
    <row r="97" spans="1:4" ht="30">
      <c r="A97" s="115" t="s">
        <v>273</v>
      </c>
      <c r="B97" s="117" t="s">
        <v>398</v>
      </c>
      <c r="C97" s="118">
        <v>44742</v>
      </c>
      <c r="D97" s="119" t="s">
        <v>73</v>
      </c>
    </row>
    <row r="98" spans="1:4">
      <c r="A98" s="115" t="s">
        <v>263</v>
      </c>
      <c r="B98" s="117" t="s">
        <v>130</v>
      </c>
      <c r="C98" s="118">
        <v>44012</v>
      </c>
      <c r="D98" s="119" t="s">
        <v>58</v>
      </c>
    </row>
    <row r="99" spans="1:4">
      <c r="A99" s="115" t="s">
        <v>263</v>
      </c>
      <c r="B99" s="117" t="s">
        <v>131</v>
      </c>
      <c r="C99" s="118">
        <v>44012</v>
      </c>
      <c r="D99" s="119" t="s">
        <v>58</v>
      </c>
    </row>
    <row r="100" spans="1:4">
      <c r="A100" s="115" t="s">
        <v>262</v>
      </c>
      <c r="B100" s="117" t="s">
        <v>410</v>
      </c>
      <c r="C100" s="118">
        <v>44012</v>
      </c>
      <c r="D100" s="119" t="s">
        <v>58</v>
      </c>
    </row>
    <row r="101" spans="1:4">
      <c r="A101" s="115" t="s">
        <v>264</v>
      </c>
      <c r="B101" s="117" t="s">
        <v>132</v>
      </c>
      <c r="C101" s="118">
        <v>44012</v>
      </c>
      <c r="D101" s="119" t="s">
        <v>58</v>
      </c>
    </row>
    <row r="102" spans="1:4" ht="30">
      <c r="A102" s="115" t="s">
        <v>264</v>
      </c>
      <c r="B102" s="117" t="s">
        <v>133</v>
      </c>
      <c r="C102" s="118">
        <v>44196</v>
      </c>
      <c r="D102" s="119" t="s">
        <v>58</v>
      </c>
    </row>
    <row r="103" spans="1:4" ht="30">
      <c r="A103" s="115" t="s">
        <v>264</v>
      </c>
      <c r="B103" s="117" t="s">
        <v>134</v>
      </c>
      <c r="C103" s="118">
        <v>44012</v>
      </c>
      <c r="D103" s="119" t="s">
        <v>73</v>
      </c>
    </row>
  </sheetData>
  <sheetProtection algorithmName="SHA-512" hashValue="stj8WQWKTlHGPv9wQFWrLUEybU5BDL0kbqpFw+VSjQi68WL07BMO3SRiN6Fh4N8ZjtzFwmEc1MkXRbBu2y0I9g==" saltValue="WLc0VPXdivi7kpt8EGOrng==" spinCount="100000" sheet="1" objects="1" scenarios="1" autoFilter="0"/>
  <autoFilter ref="A7:A103" xr:uid="{00000000-0009-0000-0000-000002000000}"/>
  <mergeCells count="4">
    <mergeCell ref="A1:E1"/>
    <mergeCell ref="A3:E3"/>
    <mergeCell ref="A4:E4"/>
    <mergeCell ref="A5:E5"/>
  </mergeCells>
  <pageMargins left="0.7" right="0.7" top="0.95" bottom="0.75" header="0.3" footer="0.3"/>
  <pageSetup scale="78" orientation="portrait" cellComments="asDisplayed" r:id="rId1"/>
  <headerFooter>
    <oddHeader>&amp;C&amp;"Arial,Bold"Attachment HE-1
Attachments and Survey
&amp;A</oddHeader>
    <oddFooter>&amp;L&amp;"Arial,Regular"&amp;10&amp;F \ &amp;A&amp;R&amp;"Arial,Regular"&amp;10Page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5"/>
  <sheetViews>
    <sheetView showGridLines="0" zoomScaleNormal="100" workbookViewId="0"/>
  </sheetViews>
  <sheetFormatPr defaultColWidth="9.140625" defaultRowHeight="12"/>
  <cols>
    <col min="1" max="1" width="9.140625" style="62"/>
    <col min="2" max="2" width="37.7109375" style="62" customWidth="1"/>
    <col min="3" max="3" width="33.42578125" style="62" customWidth="1"/>
    <col min="4" max="4" width="39.7109375" style="62" customWidth="1"/>
    <col min="5" max="16384" width="9.140625" style="62"/>
  </cols>
  <sheetData>
    <row r="1" spans="1:5" ht="12.75">
      <c r="A1" s="1" t="s">
        <v>284</v>
      </c>
      <c r="C1" s="204" t="str">
        <f>IF('TAB 1, Attachments'!C1="","",'TAB 1, Attachments'!C1)</f>
        <v/>
      </c>
      <c r="D1" s="204"/>
    </row>
    <row r="2" spans="1:5" ht="25.5" customHeight="1">
      <c r="A2" s="1" t="s">
        <v>0</v>
      </c>
      <c r="B2" s="2"/>
      <c r="C2" s="204" t="str">
        <f>IF('TAB 1, Attachments'!C2="","",'TAB 1, Attachments'!C2)</f>
        <v/>
      </c>
      <c r="D2" s="204"/>
      <c r="E2" s="63"/>
    </row>
    <row r="3" spans="1:5" ht="12.75">
      <c r="A3" s="1" t="s">
        <v>2</v>
      </c>
      <c r="B3" s="2"/>
      <c r="C3" s="210" t="str">
        <f>IF('TAB 1, Attachments'!C3="","",'TAB 1, Attachments'!C3)</f>
        <v/>
      </c>
      <c r="D3" s="210"/>
      <c r="E3" s="63"/>
    </row>
    <row r="4" spans="1:5" ht="12.75">
      <c r="A4" s="1" t="s">
        <v>4</v>
      </c>
      <c r="B4" s="2"/>
      <c r="C4" s="211" t="str">
        <f>IF('TAB 1, Attachments'!C4="","",'TAB 1, Attachments'!C4)</f>
        <v/>
      </c>
      <c r="D4" s="211"/>
      <c r="E4" s="63"/>
    </row>
    <row r="5" spans="1:5" ht="12.75">
      <c r="A5" s="5" t="s">
        <v>6</v>
      </c>
      <c r="B5" s="2"/>
      <c r="C5" s="184" t="str">
        <f>IF('TAB 1, Attachments'!C5="","",'TAB 1, Attachments'!C5)</f>
        <v/>
      </c>
      <c r="D5" s="186"/>
      <c r="E5" s="63"/>
    </row>
    <row r="6" spans="1:5" ht="12.75">
      <c r="A6" s="6" t="s">
        <v>8</v>
      </c>
      <c r="B6" s="2"/>
      <c r="C6" s="206" t="str">
        <f>IF('TAB 1, Attachments'!C6="","",'TAB 1, Attachments'!C6)</f>
        <v/>
      </c>
      <c r="D6" s="206"/>
      <c r="E6" s="63"/>
    </row>
    <row r="7" spans="1:5">
      <c r="A7" s="6" t="s">
        <v>149</v>
      </c>
      <c r="B7" s="2"/>
      <c r="C7" s="23"/>
      <c r="D7" s="2"/>
      <c r="E7" s="2"/>
    </row>
    <row r="8" spans="1:5" ht="35.25" customHeight="1">
      <c r="A8" s="205" t="s">
        <v>471</v>
      </c>
      <c r="B8" s="205"/>
      <c r="C8" s="205"/>
      <c r="D8" s="205"/>
    </row>
    <row r="10" spans="1:5" ht="73.5" customHeight="1">
      <c r="A10" s="207" t="s">
        <v>151</v>
      </c>
      <c r="B10" s="208"/>
      <c r="C10" s="209"/>
      <c r="D10" s="103" t="s">
        <v>472</v>
      </c>
    </row>
    <row r="11" spans="1:5" ht="12.75">
      <c r="A11" s="201"/>
      <c r="B11" s="202"/>
      <c r="C11" s="203"/>
      <c r="D11" s="64"/>
    </row>
    <row r="12" spans="1:5" ht="12.75">
      <c r="A12" s="201"/>
      <c r="B12" s="202"/>
      <c r="C12" s="203"/>
      <c r="D12" s="65"/>
    </row>
    <row r="13" spans="1:5" ht="12.75">
      <c r="A13" s="201"/>
      <c r="B13" s="202"/>
      <c r="C13" s="203"/>
      <c r="D13" s="65"/>
    </row>
    <row r="14" spans="1:5" ht="12.75">
      <c r="A14" s="201"/>
      <c r="B14" s="202"/>
      <c r="C14" s="203"/>
      <c r="D14" s="65"/>
    </row>
    <row r="15" spans="1:5" ht="12.75">
      <c r="A15" s="201"/>
      <c r="B15" s="202"/>
      <c r="C15" s="203"/>
      <c r="D15" s="65"/>
    </row>
    <row r="16" spans="1:5" ht="12.75">
      <c r="A16" s="201"/>
      <c r="B16" s="202"/>
      <c r="C16" s="203"/>
      <c r="D16" s="65"/>
    </row>
    <row r="17" spans="1:4" ht="12.75">
      <c r="A17" s="201"/>
      <c r="B17" s="202"/>
      <c r="C17" s="203"/>
      <c r="D17" s="65"/>
    </row>
    <row r="18" spans="1:4" ht="12.75">
      <c r="A18" s="201"/>
      <c r="B18" s="202"/>
      <c r="C18" s="203"/>
      <c r="D18" s="65"/>
    </row>
    <row r="19" spans="1:4" ht="12.75">
      <c r="A19" s="201"/>
      <c r="B19" s="202"/>
      <c r="C19" s="203"/>
      <c r="D19" s="65"/>
    </row>
    <row r="20" spans="1:4" ht="12.75">
      <c r="A20" s="201"/>
      <c r="B20" s="202"/>
      <c r="C20" s="203"/>
      <c r="D20" s="65"/>
    </row>
    <row r="21" spans="1:4" ht="12.75">
      <c r="A21" s="201"/>
      <c r="B21" s="202"/>
      <c r="C21" s="203"/>
      <c r="D21" s="65"/>
    </row>
    <row r="22" spans="1:4" ht="12.75">
      <c r="A22" s="201"/>
      <c r="B22" s="202"/>
      <c r="C22" s="203"/>
      <c r="D22" s="65"/>
    </row>
    <row r="23" spans="1:4" ht="12.75">
      <c r="A23" s="201"/>
      <c r="B23" s="202"/>
      <c r="C23" s="203"/>
      <c r="D23" s="65"/>
    </row>
    <row r="24" spans="1:4" ht="12.75">
      <c r="A24" s="201"/>
      <c r="B24" s="202"/>
      <c r="C24" s="203"/>
      <c r="D24" s="65"/>
    </row>
    <row r="25" spans="1:4" ht="12.75">
      <c r="A25" s="201"/>
      <c r="B25" s="202"/>
      <c r="C25" s="203"/>
      <c r="D25" s="65"/>
    </row>
    <row r="26" spans="1:4" ht="12.75">
      <c r="A26" s="201"/>
      <c r="B26" s="202"/>
      <c r="C26" s="203"/>
      <c r="D26" s="65"/>
    </row>
    <row r="27" spans="1:4" ht="12.75">
      <c r="A27" s="201"/>
      <c r="B27" s="202"/>
      <c r="C27" s="203"/>
      <c r="D27" s="65"/>
    </row>
    <row r="28" spans="1:4" ht="12.75">
      <c r="A28" s="201"/>
      <c r="B28" s="202"/>
      <c r="C28" s="203"/>
      <c r="D28" s="65"/>
    </row>
    <row r="29" spans="1:4" ht="12.75">
      <c r="A29" s="201"/>
      <c r="B29" s="202"/>
      <c r="C29" s="203"/>
      <c r="D29" s="65"/>
    </row>
    <row r="30" spans="1:4" ht="12.75">
      <c r="A30" s="201"/>
      <c r="B30" s="202"/>
      <c r="C30" s="203"/>
      <c r="D30" s="65"/>
    </row>
    <row r="31" spans="1:4" ht="12.75">
      <c r="A31" s="201"/>
      <c r="B31" s="202"/>
      <c r="C31" s="203"/>
      <c r="D31" s="65"/>
    </row>
    <row r="32" spans="1:4" ht="12.75">
      <c r="A32" s="201"/>
      <c r="B32" s="202"/>
      <c r="C32" s="203"/>
      <c r="D32" s="65"/>
    </row>
    <row r="33" spans="1:4" ht="12.75">
      <c r="A33" s="201"/>
      <c r="B33" s="202"/>
      <c r="C33" s="203"/>
      <c r="D33" s="65"/>
    </row>
    <row r="34" spans="1:4" ht="12.75">
      <c r="A34" s="201"/>
      <c r="B34" s="202"/>
      <c r="C34" s="203"/>
      <c r="D34" s="65"/>
    </row>
    <row r="35" spans="1:4" ht="12.75">
      <c r="A35" s="201"/>
      <c r="B35" s="202"/>
      <c r="C35" s="203"/>
      <c r="D35" s="65"/>
    </row>
    <row r="36" spans="1:4" ht="12.75">
      <c r="A36" s="201"/>
      <c r="B36" s="202"/>
      <c r="C36" s="203"/>
      <c r="D36" s="65"/>
    </row>
    <row r="37" spans="1:4" ht="12.75">
      <c r="A37" s="201"/>
      <c r="B37" s="202"/>
      <c r="C37" s="203"/>
      <c r="D37" s="65"/>
    </row>
    <row r="38" spans="1:4" ht="12.75">
      <c r="A38" s="201"/>
      <c r="B38" s="202"/>
      <c r="C38" s="203"/>
      <c r="D38" s="65"/>
    </row>
    <row r="39" spans="1:4" ht="12.75">
      <c r="A39" s="201"/>
      <c r="B39" s="202"/>
      <c r="C39" s="203"/>
      <c r="D39" s="65"/>
    </row>
    <row r="40" spans="1:4" ht="12.75">
      <c r="A40" s="201"/>
      <c r="B40" s="202"/>
      <c r="C40" s="203"/>
      <c r="D40" s="65"/>
    </row>
    <row r="41" spans="1:4" ht="12.75">
      <c r="A41" s="201"/>
      <c r="B41" s="202"/>
      <c r="C41" s="203"/>
      <c r="D41" s="66"/>
    </row>
    <row r="42" spans="1:4" ht="12.75">
      <c r="A42" s="201"/>
      <c r="B42" s="202"/>
      <c r="C42" s="203"/>
      <c r="D42" s="66"/>
    </row>
    <row r="43" spans="1:4" ht="12.75">
      <c r="A43" s="201"/>
      <c r="B43" s="202"/>
      <c r="C43" s="203"/>
      <c r="D43" s="65"/>
    </row>
    <row r="44" spans="1:4" ht="12.75">
      <c r="A44" s="201"/>
      <c r="B44" s="202"/>
      <c r="C44" s="203"/>
      <c r="D44" s="65"/>
    </row>
    <row r="45" spans="1:4" ht="12.75">
      <c r="A45" s="201"/>
      <c r="B45" s="202"/>
      <c r="C45" s="203"/>
      <c r="D45" s="65"/>
    </row>
    <row r="46" spans="1:4" ht="12.75">
      <c r="A46" s="201"/>
      <c r="B46" s="202"/>
      <c r="C46" s="203"/>
      <c r="D46" s="65"/>
    </row>
    <row r="47" spans="1:4" ht="12.75">
      <c r="A47" s="201"/>
      <c r="B47" s="202"/>
      <c r="C47" s="203"/>
      <c r="D47" s="65"/>
    </row>
    <row r="48" spans="1:4" ht="12.75">
      <c r="A48" s="201"/>
      <c r="B48" s="202"/>
      <c r="C48" s="203"/>
      <c r="D48" s="65"/>
    </row>
    <row r="49" spans="1:4" ht="12.75">
      <c r="A49" s="201"/>
      <c r="B49" s="202"/>
      <c r="C49" s="203"/>
      <c r="D49" s="65"/>
    </row>
    <row r="50" spans="1:4" ht="12.75">
      <c r="A50" s="201"/>
      <c r="B50" s="202"/>
      <c r="C50" s="203"/>
      <c r="D50" s="65"/>
    </row>
    <row r="51" spans="1:4" ht="12.75">
      <c r="A51" s="201"/>
      <c r="B51" s="202"/>
      <c r="C51" s="203"/>
      <c r="D51" s="65"/>
    </row>
    <row r="52" spans="1:4" ht="12.75">
      <c r="A52" s="201"/>
      <c r="B52" s="202"/>
      <c r="C52" s="203"/>
      <c r="D52" s="65"/>
    </row>
    <row r="53" spans="1:4" ht="12.75">
      <c r="A53" s="201"/>
      <c r="B53" s="202"/>
      <c r="C53" s="203"/>
      <c r="D53" s="65"/>
    </row>
    <row r="54" spans="1:4" ht="12.75">
      <c r="A54" s="201"/>
      <c r="B54" s="202"/>
      <c r="C54" s="203"/>
      <c r="D54" s="65"/>
    </row>
    <row r="55" spans="1:4" ht="12.75">
      <c r="A55" s="201"/>
      <c r="B55" s="202"/>
      <c r="C55" s="203"/>
      <c r="D55" s="65"/>
    </row>
    <row r="56" spans="1:4" ht="12.75">
      <c r="A56" s="201"/>
      <c r="B56" s="202"/>
      <c r="C56" s="203"/>
      <c r="D56" s="65"/>
    </row>
    <row r="57" spans="1:4" ht="12.75">
      <c r="A57" s="201"/>
      <c r="B57" s="202"/>
      <c r="C57" s="203"/>
      <c r="D57" s="65"/>
    </row>
    <row r="58" spans="1:4" ht="12.75">
      <c r="A58" s="201"/>
      <c r="B58" s="202"/>
      <c r="C58" s="203"/>
      <c r="D58" s="65"/>
    </row>
    <row r="59" spans="1:4" ht="12.75">
      <c r="A59" s="201"/>
      <c r="B59" s="202"/>
      <c r="C59" s="203"/>
      <c r="D59" s="65"/>
    </row>
    <row r="60" spans="1:4" ht="12.75">
      <c r="A60" s="201"/>
      <c r="B60" s="202"/>
      <c r="C60" s="203"/>
      <c r="D60" s="65"/>
    </row>
    <row r="61" spans="1:4" ht="12.75">
      <c r="A61" s="201"/>
      <c r="B61" s="202"/>
      <c r="C61" s="203"/>
      <c r="D61" s="65"/>
    </row>
    <row r="62" spans="1:4" ht="12.75">
      <c r="A62" s="201"/>
      <c r="B62" s="202"/>
      <c r="C62" s="203"/>
      <c r="D62" s="65"/>
    </row>
    <row r="63" spans="1:4" ht="12.75">
      <c r="A63" s="201"/>
      <c r="B63" s="202"/>
      <c r="C63" s="203"/>
      <c r="D63" s="65"/>
    </row>
    <row r="64" spans="1:4" ht="12.75">
      <c r="A64" s="201"/>
      <c r="B64" s="202"/>
      <c r="C64" s="203"/>
      <c r="D64" s="65"/>
    </row>
    <row r="65" spans="1:4" ht="12.75">
      <c r="A65" s="201"/>
      <c r="B65" s="202"/>
      <c r="C65" s="203"/>
      <c r="D65" s="65"/>
    </row>
    <row r="66" spans="1:4" ht="12.75">
      <c r="A66" s="201"/>
      <c r="B66" s="202"/>
      <c r="C66" s="203"/>
      <c r="D66" s="65"/>
    </row>
    <row r="67" spans="1:4" ht="12.75">
      <c r="A67" s="201"/>
      <c r="B67" s="202"/>
      <c r="C67" s="203"/>
      <c r="D67" s="65"/>
    </row>
    <row r="68" spans="1:4" ht="12.75">
      <c r="A68" s="201"/>
      <c r="B68" s="202"/>
      <c r="C68" s="203"/>
      <c r="D68" s="65"/>
    </row>
    <row r="69" spans="1:4" ht="12.75">
      <c r="A69" s="201"/>
      <c r="B69" s="202"/>
      <c r="C69" s="203"/>
      <c r="D69" s="65"/>
    </row>
    <row r="70" spans="1:4" ht="12.75">
      <c r="A70" s="201"/>
      <c r="B70" s="202"/>
      <c r="C70" s="203"/>
      <c r="D70" s="65"/>
    </row>
    <row r="73" spans="1:4" hidden="1">
      <c r="D73" s="62" t="s">
        <v>143</v>
      </c>
    </row>
    <row r="74" spans="1:4" hidden="1">
      <c r="D74" s="62" t="s">
        <v>157</v>
      </c>
    </row>
    <row r="75" spans="1:4" hidden="1">
      <c r="D75" s="62" t="s">
        <v>135</v>
      </c>
    </row>
  </sheetData>
  <sheetProtection algorithmName="SHA-512" hashValue="D64IhZBp6pxKXcdqjQOOxKojXJuVA8YXj5JvCgeW/zmYxIxorgQmk59DZSwnq1CWkxV8bfpHZJExx2drX2uFJA==" saltValue="3kaht8GNQ2XhQmiT7ezZmA==" spinCount="100000" sheet="1" objects="1" scenarios="1"/>
  <mergeCells count="68">
    <mergeCell ref="C1:D1"/>
    <mergeCell ref="A15:C15"/>
    <mergeCell ref="A8:D8"/>
    <mergeCell ref="C5:D5"/>
    <mergeCell ref="C6:D6"/>
    <mergeCell ref="A10:C10"/>
    <mergeCell ref="A11:C11"/>
    <mergeCell ref="A12:C12"/>
    <mergeCell ref="A13:C13"/>
    <mergeCell ref="A14:C14"/>
    <mergeCell ref="C2:D2"/>
    <mergeCell ref="C3:D3"/>
    <mergeCell ref="C4:D4"/>
    <mergeCell ref="A27:C27"/>
    <mergeCell ref="A16:C16"/>
    <mergeCell ref="A17:C17"/>
    <mergeCell ref="A18:C18"/>
    <mergeCell ref="A19:C19"/>
    <mergeCell ref="A20:C20"/>
    <mergeCell ref="A21:C21"/>
    <mergeCell ref="A22:C22"/>
    <mergeCell ref="A23:C23"/>
    <mergeCell ref="A24:C24"/>
    <mergeCell ref="A25:C25"/>
    <mergeCell ref="A26:C26"/>
    <mergeCell ref="A39:C39"/>
    <mergeCell ref="A28:C28"/>
    <mergeCell ref="A29:C29"/>
    <mergeCell ref="A30:C30"/>
    <mergeCell ref="A31:C31"/>
    <mergeCell ref="A32:C32"/>
    <mergeCell ref="A33:C33"/>
    <mergeCell ref="A34:C34"/>
    <mergeCell ref="A35:C35"/>
    <mergeCell ref="A36:C36"/>
    <mergeCell ref="A37:C37"/>
    <mergeCell ref="A38:C38"/>
    <mergeCell ref="A51:C51"/>
    <mergeCell ref="A40:C40"/>
    <mergeCell ref="A41:C41"/>
    <mergeCell ref="A42:C42"/>
    <mergeCell ref="A43:C43"/>
    <mergeCell ref="A44:C44"/>
    <mergeCell ref="A45:C45"/>
    <mergeCell ref="A46:C46"/>
    <mergeCell ref="A47:C47"/>
    <mergeCell ref="A48:C48"/>
    <mergeCell ref="A49:C49"/>
    <mergeCell ref="A50:C50"/>
    <mergeCell ref="A66:C66"/>
    <mergeCell ref="A67:C67"/>
    <mergeCell ref="A68:C68"/>
    <mergeCell ref="A69:C69"/>
    <mergeCell ref="A70:C70"/>
    <mergeCell ref="A64:C64"/>
    <mergeCell ref="A65:C65"/>
    <mergeCell ref="A63:C63"/>
    <mergeCell ref="A52:C52"/>
    <mergeCell ref="A53:C53"/>
    <mergeCell ref="A54:C54"/>
    <mergeCell ref="A55:C55"/>
    <mergeCell ref="A56:C56"/>
    <mergeCell ref="A57:C57"/>
    <mergeCell ref="A58:C58"/>
    <mergeCell ref="A59:C59"/>
    <mergeCell ref="A60:C60"/>
    <mergeCell ref="A61:C61"/>
    <mergeCell ref="A62:C62"/>
  </mergeCells>
  <dataValidations count="1">
    <dataValidation type="list" allowBlank="1" showInputMessage="1" showErrorMessage="1" error="Enter yes or no." sqref="D11:D70" xr:uid="{00000000-0002-0000-0300-000000000000}">
      <formula1>$D$74:$D$75</formula1>
    </dataValidation>
  </dataValidations>
  <pageMargins left="0.7" right="0.7" top="0.95" bottom="0.75" header="0.3" footer="0.3"/>
  <pageSetup scale="65" orientation="portrait" r:id="rId1"/>
  <headerFooter>
    <oddHeader>&amp;C&amp;"Arial,Bold"Attachment HE-1
Attachments and Survey
&amp;A</oddHeader>
    <oddFooter>&amp;L&amp;"Arial,Regular"&amp;10&amp;F \ &amp;A&amp;R&amp;"Arial,Regular"&amp;10Page &amp;P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showGridLines="0" zoomScale="75" zoomScaleNormal="75" workbookViewId="0">
      <selection sqref="A1:D1"/>
    </sheetView>
  </sheetViews>
  <sheetFormatPr defaultColWidth="9.140625" defaultRowHeight="15.75"/>
  <cols>
    <col min="1" max="1" width="12.140625" style="106" customWidth="1"/>
    <col min="2" max="2" width="23.42578125" style="106" customWidth="1"/>
    <col min="3" max="3" width="53.85546875" style="106" hidden="1" customWidth="1"/>
    <col min="4" max="4" width="95.85546875" style="106" customWidth="1"/>
    <col min="5" max="5" width="11" style="106" hidden="1" customWidth="1"/>
    <col min="6" max="16384" width="9.140625" style="106"/>
  </cols>
  <sheetData>
    <row r="1" spans="1:5" ht="20.25">
      <c r="A1" s="212" t="s">
        <v>164</v>
      </c>
      <c r="B1" s="213"/>
      <c r="C1" s="213"/>
      <c r="D1" s="214"/>
    </row>
    <row r="2" spans="1:5" ht="20.25">
      <c r="A2" s="215" t="s">
        <v>473</v>
      </c>
      <c r="B2" s="216"/>
      <c r="C2" s="216"/>
      <c r="D2" s="217"/>
    </row>
    <row r="3" spans="1:5" ht="55.5" customHeight="1"/>
    <row r="4" spans="1:5" ht="69" customHeight="1">
      <c r="A4" s="107" t="s">
        <v>165</v>
      </c>
      <c r="B4" s="107" t="s">
        <v>314</v>
      </c>
      <c r="C4" s="108" t="s">
        <v>166</v>
      </c>
      <c r="D4" s="109" t="s">
        <v>316</v>
      </c>
      <c r="E4" s="110" t="s">
        <v>167</v>
      </c>
    </row>
    <row r="5" spans="1:5" ht="18" customHeight="1">
      <c r="A5" s="111" t="s">
        <v>168</v>
      </c>
      <c r="B5" s="112" t="s">
        <v>258</v>
      </c>
      <c r="C5" s="113" t="s">
        <v>169</v>
      </c>
      <c r="D5" s="113" t="s">
        <v>288</v>
      </c>
      <c r="E5" s="114" t="s">
        <v>167</v>
      </c>
    </row>
    <row r="6" spans="1:5" ht="18" customHeight="1">
      <c r="A6" s="111" t="s">
        <v>170</v>
      </c>
      <c r="B6" s="112" t="s">
        <v>261</v>
      </c>
      <c r="C6" s="113" t="s">
        <v>171</v>
      </c>
      <c r="D6" s="113" t="s">
        <v>449</v>
      </c>
      <c r="E6" s="114" t="s">
        <v>167</v>
      </c>
    </row>
    <row r="7" spans="1:5" ht="18" customHeight="1">
      <c r="A7" s="111" t="s">
        <v>172</v>
      </c>
      <c r="B7" s="112" t="s">
        <v>262</v>
      </c>
      <c r="C7" s="113" t="s">
        <v>173</v>
      </c>
      <c r="D7" s="113" t="s">
        <v>450</v>
      </c>
      <c r="E7" s="114" t="s">
        <v>167</v>
      </c>
    </row>
    <row r="8" spans="1:5" ht="18" customHeight="1">
      <c r="A8" s="111" t="s">
        <v>174</v>
      </c>
      <c r="B8" s="112" t="s">
        <v>261</v>
      </c>
      <c r="C8" s="113" t="s">
        <v>171</v>
      </c>
      <c r="D8" s="113" t="s">
        <v>317</v>
      </c>
      <c r="E8" s="114" t="s">
        <v>167</v>
      </c>
    </row>
    <row r="9" spans="1:5" ht="18" customHeight="1">
      <c r="A9" s="111" t="s">
        <v>175</v>
      </c>
      <c r="B9" s="112" t="s">
        <v>263</v>
      </c>
      <c r="C9" s="113" t="s">
        <v>176</v>
      </c>
      <c r="D9" s="113" t="s">
        <v>293</v>
      </c>
      <c r="E9" s="114" t="s">
        <v>167</v>
      </c>
    </row>
    <row r="10" spans="1:5" ht="18" customHeight="1">
      <c r="A10" s="111" t="s">
        <v>177</v>
      </c>
      <c r="B10" s="112" t="s">
        <v>264</v>
      </c>
      <c r="C10" s="113" t="s">
        <v>178</v>
      </c>
      <c r="D10" s="113" t="s">
        <v>318</v>
      </c>
      <c r="E10" s="114" t="s">
        <v>167</v>
      </c>
    </row>
    <row r="11" spans="1:5" ht="18" customHeight="1">
      <c r="A11" s="111" t="s">
        <v>179</v>
      </c>
      <c r="B11" s="112" t="s">
        <v>265</v>
      </c>
      <c r="C11" s="113" t="s">
        <v>180</v>
      </c>
      <c r="D11" s="113" t="s">
        <v>294</v>
      </c>
      <c r="E11" s="114" t="s">
        <v>167</v>
      </c>
    </row>
    <row r="12" spans="1:5" ht="18" customHeight="1">
      <c r="A12" s="111" t="s">
        <v>181</v>
      </c>
      <c r="B12" s="112" t="s">
        <v>266</v>
      </c>
      <c r="C12" s="113" t="s">
        <v>182</v>
      </c>
      <c r="D12" s="113" t="s">
        <v>295</v>
      </c>
      <c r="E12" s="114" t="s">
        <v>167</v>
      </c>
    </row>
    <row r="13" spans="1:5" ht="18" customHeight="1">
      <c r="A13" s="111" t="s">
        <v>183</v>
      </c>
      <c r="B13" s="112" t="s">
        <v>267</v>
      </c>
      <c r="C13" s="113" t="s">
        <v>184</v>
      </c>
      <c r="D13" s="113" t="s">
        <v>296</v>
      </c>
      <c r="E13" s="114" t="s">
        <v>167</v>
      </c>
    </row>
    <row r="14" spans="1:5" ht="18" customHeight="1">
      <c r="A14" s="111" t="s">
        <v>185</v>
      </c>
      <c r="B14" s="112" t="s">
        <v>268</v>
      </c>
      <c r="C14" s="113" t="s">
        <v>186</v>
      </c>
      <c r="D14" s="113" t="s">
        <v>297</v>
      </c>
      <c r="E14" s="114" t="s">
        <v>167</v>
      </c>
    </row>
    <row r="15" spans="1:5" ht="18" customHeight="1">
      <c r="A15" s="111" t="s">
        <v>187</v>
      </c>
      <c r="B15" s="112" t="s">
        <v>269</v>
      </c>
      <c r="C15" s="113" t="s">
        <v>188</v>
      </c>
      <c r="D15" s="113" t="s">
        <v>298</v>
      </c>
      <c r="E15" s="114" t="s">
        <v>167</v>
      </c>
    </row>
    <row r="16" spans="1:5" ht="18" customHeight="1">
      <c r="A16" s="111" t="s">
        <v>189</v>
      </c>
      <c r="B16" s="112" t="s">
        <v>270</v>
      </c>
      <c r="C16" s="113" t="s">
        <v>190</v>
      </c>
      <c r="D16" s="113" t="s">
        <v>299</v>
      </c>
      <c r="E16" s="114" t="s">
        <v>167</v>
      </c>
    </row>
    <row r="17" spans="1:5" ht="18" customHeight="1">
      <c r="A17" s="111" t="s">
        <v>191</v>
      </c>
      <c r="B17" s="112" t="s">
        <v>262</v>
      </c>
      <c r="C17" s="113" t="s">
        <v>173</v>
      </c>
      <c r="D17" s="113" t="s">
        <v>451</v>
      </c>
      <c r="E17" s="114" t="s">
        <v>167</v>
      </c>
    </row>
    <row r="18" spans="1:5" ht="18" customHeight="1">
      <c r="A18" s="111" t="s">
        <v>192</v>
      </c>
      <c r="B18" s="112" t="s">
        <v>264</v>
      </c>
      <c r="C18" s="113" t="s">
        <v>178</v>
      </c>
      <c r="D18" s="113" t="s">
        <v>452</v>
      </c>
      <c r="E18" s="114" t="s">
        <v>167</v>
      </c>
    </row>
    <row r="19" spans="1:5" ht="18" customHeight="1">
      <c r="A19" s="111" t="s">
        <v>193</v>
      </c>
      <c r="B19" s="112" t="s">
        <v>272</v>
      </c>
      <c r="C19" s="113" t="s">
        <v>194</v>
      </c>
      <c r="D19" s="113" t="s">
        <v>319</v>
      </c>
      <c r="E19" s="114" t="s">
        <v>167</v>
      </c>
    </row>
    <row r="20" spans="1:5" ht="18" customHeight="1">
      <c r="A20" s="111" t="s">
        <v>195</v>
      </c>
      <c r="B20" s="112" t="s">
        <v>258</v>
      </c>
      <c r="C20" s="113" t="s">
        <v>169</v>
      </c>
      <c r="D20" s="113" t="s">
        <v>303</v>
      </c>
      <c r="E20" s="114" t="s">
        <v>167</v>
      </c>
    </row>
    <row r="21" spans="1:5" ht="18" customHeight="1">
      <c r="A21" s="111" t="s">
        <v>196</v>
      </c>
      <c r="B21" s="112" t="s">
        <v>275</v>
      </c>
      <c r="C21" s="113" t="s">
        <v>197</v>
      </c>
      <c r="D21" s="113" t="s">
        <v>304</v>
      </c>
      <c r="E21" s="114" t="s">
        <v>167</v>
      </c>
    </row>
    <row r="22" spans="1:5" ht="18" customHeight="1">
      <c r="A22" s="111" t="s">
        <v>198</v>
      </c>
      <c r="B22" s="112" t="s">
        <v>261</v>
      </c>
      <c r="C22" s="113" t="s">
        <v>171</v>
      </c>
      <c r="D22" s="113" t="s">
        <v>320</v>
      </c>
      <c r="E22" s="114" t="s">
        <v>167</v>
      </c>
    </row>
    <row r="23" spans="1:5" ht="18" customHeight="1">
      <c r="A23" s="111" t="s">
        <v>199</v>
      </c>
      <c r="B23" s="112" t="s">
        <v>276</v>
      </c>
      <c r="C23" s="113" t="s">
        <v>200</v>
      </c>
      <c r="D23" s="113" t="s">
        <v>305</v>
      </c>
      <c r="E23" s="114" t="s">
        <v>167</v>
      </c>
    </row>
    <row r="24" spans="1:5" ht="18" customHeight="1">
      <c r="A24" s="111" t="s">
        <v>201</v>
      </c>
      <c r="B24" s="112" t="s">
        <v>277</v>
      </c>
      <c r="C24" s="113" t="s">
        <v>202</v>
      </c>
      <c r="D24" s="113" t="s">
        <v>321</v>
      </c>
      <c r="E24" s="114" t="s">
        <v>167</v>
      </c>
    </row>
    <row r="25" spans="1:5" ht="18" customHeight="1">
      <c r="A25" s="111" t="s">
        <v>203</v>
      </c>
      <c r="B25" s="112" t="s">
        <v>277</v>
      </c>
      <c r="C25" s="113" t="s">
        <v>202</v>
      </c>
      <c r="D25" s="113" t="s">
        <v>453</v>
      </c>
      <c r="E25" s="114" t="s">
        <v>167</v>
      </c>
    </row>
    <row r="26" spans="1:5" ht="18" customHeight="1">
      <c r="A26" s="111" t="s">
        <v>204</v>
      </c>
      <c r="B26" s="112" t="s">
        <v>258</v>
      </c>
      <c r="C26" s="113" t="s">
        <v>169</v>
      </c>
      <c r="D26" s="113" t="s">
        <v>322</v>
      </c>
      <c r="E26" s="114" t="s">
        <v>167</v>
      </c>
    </row>
    <row r="27" spans="1:5" ht="18" customHeight="1">
      <c r="A27" s="111" t="s">
        <v>347</v>
      </c>
      <c r="B27" s="112" t="s">
        <v>277</v>
      </c>
      <c r="C27" s="113"/>
      <c r="D27" s="113" t="s">
        <v>348</v>
      </c>
      <c r="E27" s="114"/>
    </row>
    <row r="28" spans="1:5" ht="18" customHeight="1">
      <c r="A28" s="111" t="s">
        <v>205</v>
      </c>
      <c r="B28" s="112" t="s">
        <v>277</v>
      </c>
      <c r="C28" s="113" t="s">
        <v>202</v>
      </c>
      <c r="D28" s="113" t="s">
        <v>323</v>
      </c>
      <c r="E28" s="114" t="s">
        <v>167</v>
      </c>
    </row>
    <row r="29" spans="1:5" ht="18" customHeight="1">
      <c r="A29" s="111" t="s">
        <v>206</v>
      </c>
      <c r="B29" s="112" t="s">
        <v>277</v>
      </c>
      <c r="C29" s="113" t="s">
        <v>202</v>
      </c>
      <c r="D29" s="113" t="s">
        <v>324</v>
      </c>
      <c r="E29" s="114" t="s">
        <v>167</v>
      </c>
    </row>
    <row r="30" spans="1:5" ht="18" customHeight="1">
      <c r="A30" s="111" t="s">
        <v>207</v>
      </c>
      <c r="B30" s="112" t="s">
        <v>277</v>
      </c>
      <c r="C30" s="113" t="s">
        <v>202</v>
      </c>
      <c r="D30" s="113" t="s">
        <v>325</v>
      </c>
      <c r="E30" s="114" t="s">
        <v>167</v>
      </c>
    </row>
    <row r="31" spans="1:5" ht="18" customHeight="1">
      <c r="A31" s="111" t="s">
        <v>208</v>
      </c>
      <c r="B31" s="112" t="s">
        <v>277</v>
      </c>
      <c r="C31" s="113" t="s">
        <v>202</v>
      </c>
      <c r="D31" s="113" t="s">
        <v>326</v>
      </c>
      <c r="E31" s="114" t="s">
        <v>167</v>
      </c>
    </row>
    <row r="32" spans="1:5" ht="18" customHeight="1">
      <c r="A32" s="111" t="s">
        <v>209</v>
      </c>
      <c r="B32" s="112" t="s">
        <v>277</v>
      </c>
      <c r="C32" s="113" t="s">
        <v>202</v>
      </c>
      <c r="D32" s="113" t="s">
        <v>327</v>
      </c>
      <c r="E32" s="114" t="s">
        <v>167</v>
      </c>
    </row>
    <row r="33" spans="1:5" ht="18" customHeight="1">
      <c r="A33" s="111" t="s">
        <v>210</v>
      </c>
      <c r="B33" s="112" t="s">
        <v>277</v>
      </c>
      <c r="C33" s="113" t="s">
        <v>202</v>
      </c>
      <c r="D33" s="113" t="s">
        <v>328</v>
      </c>
      <c r="E33" s="114" t="s">
        <v>167</v>
      </c>
    </row>
    <row r="34" spans="1:5" ht="18" customHeight="1">
      <c r="A34" s="111" t="s">
        <v>211</v>
      </c>
      <c r="B34" s="112" t="s">
        <v>277</v>
      </c>
      <c r="C34" s="113" t="s">
        <v>202</v>
      </c>
      <c r="D34" s="113" t="s">
        <v>329</v>
      </c>
      <c r="E34" s="114" t="s">
        <v>167</v>
      </c>
    </row>
    <row r="35" spans="1:5" ht="18" customHeight="1">
      <c r="A35" s="111" t="s">
        <v>212</v>
      </c>
      <c r="B35" s="112" t="s">
        <v>277</v>
      </c>
      <c r="C35" s="113" t="s">
        <v>202</v>
      </c>
      <c r="D35" s="113" t="s">
        <v>330</v>
      </c>
      <c r="E35" s="114" t="s">
        <v>167</v>
      </c>
    </row>
    <row r="36" spans="1:5" ht="18" customHeight="1">
      <c r="A36" s="111" t="s">
        <v>213</v>
      </c>
      <c r="B36" s="112" t="s">
        <v>277</v>
      </c>
      <c r="C36" s="113" t="s">
        <v>202</v>
      </c>
      <c r="D36" s="113" t="s">
        <v>331</v>
      </c>
      <c r="E36" s="114" t="s">
        <v>167</v>
      </c>
    </row>
    <row r="37" spans="1:5" ht="18" customHeight="1">
      <c r="A37" s="111" t="s">
        <v>214</v>
      </c>
      <c r="B37" s="112" t="s">
        <v>277</v>
      </c>
      <c r="C37" s="113" t="s">
        <v>202</v>
      </c>
      <c r="D37" s="113" t="s">
        <v>454</v>
      </c>
      <c r="E37" s="114" t="s">
        <v>167</v>
      </c>
    </row>
    <row r="38" spans="1:5" ht="18" customHeight="1">
      <c r="A38" s="111" t="s">
        <v>215</v>
      </c>
      <c r="B38" s="112" t="s">
        <v>277</v>
      </c>
      <c r="C38" s="113" t="s">
        <v>202</v>
      </c>
      <c r="D38" s="113" t="s">
        <v>332</v>
      </c>
      <c r="E38" s="114" t="s">
        <v>167</v>
      </c>
    </row>
    <row r="39" spans="1:5" ht="18" customHeight="1">
      <c r="A39" s="111" t="s">
        <v>216</v>
      </c>
      <c r="B39" s="112" t="s">
        <v>277</v>
      </c>
      <c r="C39" s="113" t="s">
        <v>202</v>
      </c>
      <c r="D39" s="113" t="s">
        <v>405</v>
      </c>
      <c r="E39" s="114" t="s">
        <v>167</v>
      </c>
    </row>
    <row r="40" spans="1:5" ht="18" customHeight="1">
      <c r="A40" s="111" t="s">
        <v>217</v>
      </c>
      <c r="B40" s="112" t="s">
        <v>277</v>
      </c>
      <c r="C40" s="113" t="s">
        <v>202</v>
      </c>
      <c r="D40" s="113" t="s">
        <v>333</v>
      </c>
      <c r="E40" s="114" t="s">
        <v>167</v>
      </c>
    </row>
    <row r="41" spans="1:5" ht="18" customHeight="1">
      <c r="A41" s="111" t="s">
        <v>218</v>
      </c>
      <c r="B41" s="112" t="s">
        <v>277</v>
      </c>
      <c r="C41" s="113" t="s">
        <v>202</v>
      </c>
      <c r="D41" s="113" t="s">
        <v>406</v>
      </c>
      <c r="E41" s="114" t="s">
        <v>167</v>
      </c>
    </row>
    <row r="42" spans="1:5" ht="18" customHeight="1">
      <c r="A42" s="111" t="s">
        <v>219</v>
      </c>
      <c r="B42" s="112" t="s">
        <v>277</v>
      </c>
      <c r="C42" s="113" t="s">
        <v>202</v>
      </c>
      <c r="D42" s="113" t="s">
        <v>334</v>
      </c>
      <c r="E42" s="114" t="s">
        <v>167</v>
      </c>
    </row>
    <row r="43" spans="1:5" ht="18" customHeight="1">
      <c r="A43" s="111" t="s">
        <v>220</v>
      </c>
      <c r="B43" s="112" t="s">
        <v>277</v>
      </c>
      <c r="C43" s="113" t="s">
        <v>202</v>
      </c>
      <c r="D43" s="113" t="s">
        <v>335</v>
      </c>
      <c r="E43" s="114" t="s">
        <v>167</v>
      </c>
    </row>
    <row r="44" spans="1:5" ht="18" customHeight="1">
      <c r="A44" s="111" t="s">
        <v>221</v>
      </c>
      <c r="B44" s="112" t="s">
        <v>277</v>
      </c>
      <c r="C44" s="113" t="s">
        <v>202</v>
      </c>
      <c r="D44" s="113" t="s">
        <v>407</v>
      </c>
      <c r="E44" s="114" t="s">
        <v>167</v>
      </c>
    </row>
    <row r="45" spans="1:5" ht="18" customHeight="1">
      <c r="A45" s="111" t="s">
        <v>222</v>
      </c>
      <c r="B45" s="112" t="s">
        <v>277</v>
      </c>
      <c r="C45" s="113" t="s">
        <v>202</v>
      </c>
      <c r="D45" s="113" t="s">
        <v>336</v>
      </c>
      <c r="E45" s="114" t="s">
        <v>167</v>
      </c>
    </row>
    <row r="46" spans="1:5" ht="18" customHeight="1">
      <c r="A46" s="111" t="s">
        <v>223</v>
      </c>
      <c r="B46" s="112" t="s">
        <v>277</v>
      </c>
      <c r="C46" s="113" t="s">
        <v>202</v>
      </c>
      <c r="D46" s="113" t="s">
        <v>337</v>
      </c>
      <c r="E46" s="114" t="s">
        <v>167</v>
      </c>
    </row>
    <row r="47" spans="1:5" ht="18" customHeight="1">
      <c r="A47" s="111" t="s">
        <v>224</v>
      </c>
      <c r="B47" s="112" t="s">
        <v>277</v>
      </c>
      <c r="C47" s="113" t="s">
        <v>202</v>
      </c>
      <c r="D47" s="113" t="s">
        <v>338</v>
      </c>
      <c r="E47" s="114" t="s">
        <v>167</v>
      </c>
    </row>
    <row r="48" spans="1:5" ht="18" customHeight="1">
      <c r="A48" s="111" t="s">
        <v>225</v>
      </c>
      <c r="B48" s="112" t="s">
        <v>277</v>
      </c>
      <c r="C48" s="113" t="s">
        <v>202</v>
      </c>
      <c r="D48" s="113" t="s">
        <v>339</v>
      </c>
      <c r="E48" s="114" t="s">
        <v>167</v>
      </c>
    </row>
    <row r="49" spans="1:5" ht="18" customHeight="1">
      <c r="A49" s="111" t="s">
        <v>226</v>
      </c>
      <c r="B49" s="112" t="s">
        <v>277</v>
      </c>
      <c r="C49" s="113" t="s">
        <v>202</v>
      </c>
      <c r="D49" s="113" t="s">
        <v>408</v>
      </c>
      <c r="E49" s="114" t="s">
        <v>167</v>
      </c>
    </row>
    <row r="50" spans="1:5" ht="18" customHeight="1">
      <c r="A50" s="111" t="s">
        <v>227</v>
      </c>
      <c r="B50" s="112" t="s">
        <v>277</v>
      </c>
      <c r="C50" s="113" t="s">
        <v>202</v>
      </c>
      <c r="D50" s="113" t="s">
        <v>340</v>
      </c>
      <c r="E50" s="114" t="s">
        <v>167</v>
      </c>
    </row>
    <row r="51" spans="1:5" ht="18" customHeight="1">
      <c r="A51" s="111" t="s">
        <v>228</v>
      </c>
      <c r="B51" s="112" t="s">
        <v>279</v>
      </c>
      <c r="C51" s="113" t="s">
        <v>229</v>
      </c>
      <c r="D51" s="113" t="s">
        <v>341</v>
      </c>
      <c r="E51" s="114" t="s">
        <v>167</v>
      </c>
    </row>
    <row r="52" spans="1:5" ht="18" customHeight="1">
      <c r="A52" s="111" t="s">
        <v>230</v>
      </c>
      <c r="B52" s="112" t="s">
        <v>280</v>
      </c>
      <c r="C52" s="113" t="s">
        <v>231</v>
      </c>
      <c r="D52" s="113" t="s">
        <v>309</v>
      </c>
      <c r="E52" s="114" t="s">
        <v>167</v>
      </c>
    </row>
    <row r="53" spans="1:5" ht="18" customHeight="1">
      <c r="A53" s="111" t="s">
        <v>232</v>
      </c>
      <c r="B53" s="112" t="s">
        <v>281</v>
      </c>
      <c r="C53" s="113" t="s">
        <v>233</v>
      </c>
      <c r="D53" s="113" t="s">
        <v>310</v>
      </c>
      <c r="E53" s="114" t="s">
        <v>167</v>
      </c>
    </row>
    <row r="54" spans="1:5" ht="18" customHeight="1">
      <c r="A54" s="111" t="s">
        <v>234</v>
      </c>
      <c r="B54" s="112" t="s">
        <v>282</v>
      </c>
      <c r="C54" s="113" t="s">
        <v>235</v>
      </c>
      <c r="D54" s="113" t="s">
        <v>311</v>
      </c>
      <c r="E54" s="114" t="s">
        <v>167</v>
      </c>
    </row>
    <row r="55" spans="1:5" ht="18" customHeight="1">
      <c r="A55" s="111" t="s">
        <v>236</v>
      </c>
      <c r="B55" s="112" t="s">
        <v>315</v>
      </c>
      <c r="C55" s="113" t="s">
        <v>237</v>
      </c>
      <c r="D55" s="113" t="s">
        <v>342</v>
      </c>
      <c r="E55" s="114" t="s">
        <v>167</v>
      </c>
    </row>
    <row r="56" spans="1:5" ht="18" customHeight="1">
      <c r="A56" s="111" t="s">
        <v>238</v>
      </c>
      <c r="B56" s="112" t="s">
        <v>283</v>
      </c>
      <c r="C56" s="113" t="s">
        <v>239</v>
      </c>
      <c r="D56" s="113" t="s">
        <v>312</v>
      </c>
      <c r="E56" s="110" t="s">
        <v>167</v>
      </c>
    </row>
  </sheetData>
  <sheetProtection algorithmName="SHA-512" hashValue="xCuPhpCuUvFi4TkqSQ1ek9DtWX3rxc/eTqJfFgld1j0Ujbw1Rj1EXc63WTHxAFFz9tSTEyQC0S7iG3vyg0JK6g==" saltValue="xxZsyWpyB0FItE54YIex+w==" spinCount="100000" sheet="1" objects="1" scenarios="1" autoFilter="0"/>
  <autoFilter ref="B4:B56" xr:uid="{00000000-0009-0000-0000-000004000000}"/>
  <mergeCells count="2">
    <mergeCell ref="A1:D1"/>
    <mergeCell ref="A2:D2"/>
  </mergeCells>
  <pageMargins left="0.75" right="0.37" top="0.68" bottom="0.68" header="0.24" footer="0.26"/>
  <pageSetup scale="65" orientation="portrait" cellComments="asDisplayed" r:id="rId1"/>
  <headerFooter alignWithMargins="0">
    <oddHeader>&amp;C&amp;"-,Bold"Attachment HE-1
Attachments and Survey
&amp;A</oddHeader>
    <oddFooter>&amp;L&amp;"Arial,Regular"&amp;10&amp;F \ &amp;A&amp;R&amp;"Arial,Regular"&amp;10Page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0"/>
  <sheetViews>
    <sheetView showGridLines="0" zoomScaleNormal="100" zoomScaleSheetLayoutView="100" workbookViewId="0">
      <selection sqref="A1:B1"/>
    </sheetView>
  </sheetViews>
  <sheetFormatPr defaultColWidth="8.85546875" defaultRowHeight="12"/>
  <cols>
    <col min="1" max="1" width="6" style="68" customWidth="1"/>
    <col min="2" max="2" width="15" style="68" customWidth="1"/>
    <col min="3" max="3" width="28.28515625" style="68" customWidth="1"/>
    <col min="4" max="5" width="5.140625" style="68" customWidth="1"/>
    <col min="6" max="6" width="5.140625" style="68" bestFit="1" customWidth="1"/>
    <col min="7" max="7" width="13.28515625" style="68" customWidth="1"/>
    <col min="8" max="8" width="2.140625" style="68" customWidth="1"/>
    <col min="9" max="9" width="13.85546875" style="68" customWidth="1"/>
    <col min="10" max="10" width="5" style="68" customWidth="1"/>
    <col min="11" max="11" width="5.7109375" style="68" customWidth="1"/>
    <col min="12" max="12" width="17" style="68" customWidth="1"/>
    <col min="13" max="13" width="1.85546875" style="68" customWidth="1"/>
    <col min="14" max="14" width="2.140625" style="68" customWidth="1"/>
    <col min="15" max="15" width="7" style="68" customWidth="1"/>
    <col min="16" max="16" width="1.28515625" style="68" customWidth="1"/>
    <col min="17" max="17" width="8.85546875" style="68"/>
    <col min="18" max="18" width="8.85546875" style="68" hidden="1" customWidth="1"/>
    <col min="19" max="16384" width="8.85546875" style="68"/>
  </cols>
  <sheetData>
    <row r="1" spans="1:18" ht="24" customHeight="1">
      <c r="A1" s="236" t="s">
        <v>343</v>
      </c>
      <c r="B1" s="237"/>
      <c r="C1" s="221" t="str">
        <f>IF('TAB 1, Attachments'!C1="","",'TAB 1, Attachments'!C1)</f>
        <v/>
      </c>
      <c r="D1" s="222"/>
      <c r="E1" s="222"/>
      <c r="F1" s="222"/>
      <c r="G1" s="223"/>
      <c r="I1" s="69"/>
    </row>
    <row r="2" spans="1:18" ht="24" customHeight="1">
      <c r="A2" s="67" t="s">
        <v>0</v>
      </c>
      <c r="C2" s="224" t="str">
        <f>IF('TAB 1, Attachments'!C2="","",'TAB 1, Attachments'!C2)</f>
        <v/>
      </c>
      <c r="D2" s="225"/>
      <c r="E2" s="225"/>
      <c r="F2" s="225"/>
      <c r="G2" s="226"/>
      <c r="I2" s="69"/>
    </row>
    <row r="3" spans="1:18">
      <c r="A3" s="67" t="str">
        <f>'TAB 1, Attachments'!B8</f>
        <v>For the Year Ended June 30, 2024</v>
      </c>
      <c r="C3" s="70"/>
      <c r="D3" s="70"/>
      <c r="E3" s="70"/>
      <c r="F3" s="70"/>
      <c r="G3" s="71"/>
      <c r="I3" s="69"/>
    </row>
    <row r="4" spans="1:18" ht="4.5" customHeight="1">
      <c r="A4" s="67"/>
      <c r="C4" s="70"/>
      <c r="D4" s="70"/>
      <c r="E4" s="70"/>
      <c r="F4" s="70"/>
      <c r="G4" s="70"/>
      <c r="I4" s="69"/>
    </row>
    <row r="5" spans="1:18" ht="4.5" customHeight="1">
      <c r="A5" s="67"/>
      <c r="C5" s="70"/>
      <c r="D5" s="70"/>
      <c r="E5" s="70"/>
      <c r="F5" s="70"/>
      <c r="G5" s="70"/>
      <c r="I5" s="69"/>
    </row>
    <row r="6" spans="1:18" s="67" customFormat="1" ht="5.25" customHeight="1"/>
    <row r="7" spans="1:18" ht="15" customHeight="1">
      <c r="A7" s="227" t="s">
        <v>344</v>
      </c>
      <c r="B7" s="227"/>
      <c r="C7" s="227"/>
      <c r="D7" s="227"/>
      <c r="E7" s="227"/>
      <c r="F7" s="227"/>
      <c r="G7" s="227"/>
      <c r="H7" s="227"/>
      <c r="I7" s="227"/>
      <c r="J7" s="227"/>
      <c r="K7" s="227"/>
      <c r="L7" s="227"/>
      <c r="M7" s="227"/>
    </row>
    <row r="8" spans="1:18" ht="27" customHeight="1">
      <c r="A8" s="227" t="s">
        <v>240</v>
      </c>
      <c r="B8" s="227"/>
      <c r="C8" s="227"/>
      <c r="D8" s="227"/>
      <c r="E8" s="227"/>
      <c r="F8" s="227"/>
      <c r="G8" s="227"/>
      <c r="H8" s="227"/>
      <c r="I8" s="227"/>
      <c r="J8" s="227"/>
      <c r="K8" s="227"/>
      <c r="L8" s="227"/>
      <c r="M8" s="227"/>
      <c r="R8" s="68" t="s">
        <v>5</v>
      </c>
    </row>
    <row r="9" spans="1:18" ht="8.25" customHeight="1">
      <c r="A9" s="72"/>
      <c r="B9" s="73"/>
      <c r="C9" s="73"/>
      <c r="D9" s="73"/>
      <c r="E9" s="73"/>
      <c r="F9" s="73"/>
      <c r="G9" s="73"/>
      <c r="H9" s="73"/>
      <c r="I9" s="73"/>
      <c r="J9" s="73"/>
      <c r="R9" s="68" t="s">
        <v>7</v>
      </c>
    </row>
    <row r="10" spans="1:18" ht="31.5" customHeight="1">
      <c r="A10" s="74" t="s">
        <v>46</v>
      </c>
      <c r="B10" s="104" t="s">
        <v>241</v>
      </c>
      <c r="C10" s="159" t="s">
        <v>242</v>
      </c>
      <c r="D10" s="228"/>
      <c r="E10" s="228"/>
      <c r="F10" s="228"/>
      <c r="G10" s="228"/>
      <c r="H10" s="228"/>
      <c r="I10" s="228"/>
      <c r="J10" s="228"/>
      <c r="K10" s="228"/>
      <c r="L10" s="228"/>
      <c r="M10" s="228"/>
      <c r="R10" s="68" t="s">
        <v>243</v>
      </c>
    </row>
    <row r="11" spans="1:18" ht="9.75" customHeight="1">
      <c r="A11" s="74"/>
      <c r="B11" s="105"/>
      <c r="C11" s="75"/>
      <c r="D11" s="73"/>
      <c r="E11" s="73"/>
      <c r="F11" s="73"/>
      <c r="G11" s="73"/>
      <c r="H11" s="73"/>
      <c r="I11" s="73"/>
      <c r="J11" s="73"/>
    </row>
    <row r="12" spans="1:18" ht="28.5" customHeight="1">
      <c r="A12" s="76" t="s">
        <v>47</v>
      </c>
      <c r="B12" s="104" t="s">
        <v>241</v>
      </c>
      <c r="C12" s="229" t="s">
        <v>244</v>
      </c>
      <c r="D12" s="230"/>
      <c r="E12" s="230"/>
      <c r="F12" s="230"/>
      <c r="G12" s="230"/>
      <c r="H12" s="230"/>
      <c r="I12" s="230"/>
      <c r="J12" s="230"/>
      <c r="K12" s="230"/>
      <c r="L12" s="230"/>
      <c r="M12" s="231"/>
    </row>
    <row r="13" spans="1:18" ht="41.25" customHeight="1">
      <c r="A13" s="77"/>
      <c r="C13" s="232" t="s">
        <v>245</v>
      </c>
      <c r="D13" s="233"/>
      <c r="E13" s="233"/>
      <c r="F13" s="233"/>
      <c r="G13" s="233"/>
      <c r="H13" s="233"/>
      <c r="I13" s="233"/>
      <c r="J13" s="233"/>
      <c r="K13" s="233"/>
      <c r="L13" s="233"/>
      <c r="M13" s="234"/>
    </row>
    <row r="14" spans="1:18" ht="5.25" customHeight="1">
      <c r="H14" s="73"/>
      <c r="I14" s="73"/>
      <c r="J14" s="73"/>
      <c r="K14" s="235"/>
      <c r="L14" s="235"/>
      <c r="M14" s="235"/>
      <c r="N14" s="235"/>
      <c r="O14" s="235"/>
    </row>
    <row r="15" spans="1:18" ht="12.75" customHeight="1">
      <c r="B15" s="78" t="s">
        <v>11</v>
      </c>
      <c r="H15" s="73"/>
      <c r="I15" s="79" t="s">
        <v>246</v>
      </c>
      <c r="J15" s="79"/>
      <c r="K15" s="235"/>
      <c r="L15" s="235"/>
      <c r="M15" s="235"/>
      <c r="N15" s="235"/>
      <c r="O15" s="235"/>
    </row>
    <row r="16" spans="1:18" ht="6.75" customHeight="1">
      <c r="H16" s="73"/>
      <c r="I16" s="73"/>
      <c r="J16" s="73"/>
    </row>
    <row r="17" spans="1:15" ht="18.75" customHeight="1">
      <c r="A17" s="1"/>
      <c r="B17" s="15" t="s">
        <v>12</v>
      </c>
      <c r="C17" s="218"/>
      <c r="D17" s="219"/>
      <c r="E17" s="219"/>
      <c r="F17" s="219"/>
      <c r="G17" s="219"/>
      <c r="H17" s="73"/>
      <c r="I17" s="80"/>
      <c r="J17" s="81"/>
      <c r="L17" s="220" t="s">
        <v>247</v>
      </c>
      <c r="M17" s="220"/>
      <c r="N17" s="220"/>
      <c r="O17" s="220"/>
    </row>
    <row r="18" spans="1:15" ht="18.75" customHeight="1">
      <c r="A18" s="1"/>
      <c r="B18" s="15" t="s">
        <v>13</v>
      </c>
      <c r="C18" s="218"/>
      <c r="D18" s="219"/>
      <c r="E18" s="219"/>
      <c r="F18" s="219"/>
      <c r="G18" s="219"/>
      <c r="H18" s="73"/>
      <c r="I18" s="73"/>
      <c r="J18" s="73"/>
      <c r="L18" s="220"/>
      <c r="M18" s="220"/>
      <c r="N18" s="220"/>
      <c r="O18" s="220"/>
    </row>
    <row r="19" spans="1:15" s="61" customFormat="1" ht="6.75" customHeight="1">
      <c r="B19" s="16"/>
      <c r="H19" s="73"/>
      <c r="I19" s="73"/>
      <c r="J19" s="73"/>
      <c r="L19" s="82"/>
      <c r="M19" s="83"/>
      <c r="N19" s="83"/>
      <c r="O19" s="83"/>
    </row>
    <row r="20" spans="1:15" s="61" customFormat="1" ht="18.75" customHeight="1">
      <c r="A20" s="1"/>
      <c r="B20" s="15" t="s">
        <v>12</v>
      </c>
      <c r="C20" s="218"/>
      <c r="D20" s="219"/>
      <c r="E20" s="219"/>
      <c r="F20" s="219"/>
      <c r="G20" s="219"/>
      <c r="H20" s="73"/>
      <c r="I20" s="80"/>
      <c r="J20" s="81"/>
      <c r="K20" s="68"/>
      <c r="L20" s="220" t="s">
        <v>247</v>
      </c>
      <c r="M20" s="220"/>
      <c r="N20" s="220"/>
      <c r="O20" s="220"/>
    </row>
    <row r="21" spans="1:15" s="61" customFormat="1" ht="18.75" customHeight="1">
      <c r="A21" s="1"/>
      <c r="B21" s="15" t="s">
        <v>13</v>
      </c>
      <c r="C21" s="218"/>
      <c r="D21" s="219"/>
      <c r="E21" s="219"/>
      <c r="F21" s="219"/>
      <c r="G21" s="219"/>
      <c r="H21" s="73"/>
      <c r="I21" s="73"/>
      <c r="J21" s="73"/>
      <c r="K21" s="68"/>
      <c r="L21" s="220"/>
      <c r="M21" s="220"/>
      <c r="N21" s="220"/>
      <c r="O21" s="220"/>
    </row>
    <row r="22" spans="1:15" s="61" customFormat="1" ht="6.75" customHeight="1">
      <c r="B22" s="16"/>
      <c r="H22" s="73"/>
      <c r="I22" s="73"/>
      <c r="J22" s="73"/>
      <c r="L22" s="82"/>
      <c r="M22" s="83"/>
      <c r="N22" s="83"/>
      <c r="O22" s="83"/>
    </row>
    <row r="23" spans="1:15" s="61" customFormat="1" ht="18.75" customHeight="1">
      <c r="A23" s="1"/>
      <c r="B23" s="15" t="s">
        <v>12</v>
      </c>
      <c r="C23" s="218"/>
      <c r="D23" s="219"/>
      <c r="E23" s="219"/>
      <c r="F23" s="219"/>
      <c r="G23" s="219"/>
      <c r="H23" s="73"/>
      <c r="I23" s="80"/>
      <c r="J23" s="81"/>
      <c r="K23" s="68"/>
      <c r="L23" s="220" t="s">
        <v>247</v>
      </c>
      <c r="M23" s="220"/>
      <c r="N23" s="220"/>
      <c r="O23" s="220"/>
    </row>
    <row r="24" spans="1:15" s="61" customFormat="1" ht="18.75" customHeight="1">
      <c r="A24" s="1"/>
      <c r="B24" s="15" t="s">
        <v>13</v>
      </c>
      <c r="C24" s="218"/>
      <c r="D24" s="219"/>
      <c r="E24" s="219"/>
      <c r="F24" s="219"/>
      <c r="G24" s="219"/>
      <c r="H24" s="73"/>
      <c r="I24" s="73"/>
      <c r="J24" s="73"/>
      <c r="K24" s="68"/>
      <c r="L24" s="220"/>
      <c r="M24" s="220"/>
      <c r="N24" s="220"/>
      <c r="O24" s="220"/>
    </row>
    <row r="25" spans="1:15" s="61" customFormat="1" ht="6.75" customHeight="1">
      <c r="A25" s="68"/>
      <c r="B25" s="68"/>
      <c r="C25" s="68"/>
      <c r="D25" s="68"/>
      <c r="E25" s="68"/>
      <c r="F25" s="68"/>
      <c r="G25" s="68"/>
      <c r="H25" s="73"/>
      <c r="I25" s="73"/>
      <c r="J25" s="73"/>
      <c r="L25" s="82"/>
      <c r="M25" s="83"/>
      <c r="N25" s="83"/>
      <c r="O25" s="83"/>
    </row>
    <row r="26" spans="1:15" s="61" customFormat="1" ht="18.75" customHeight="1">
      <c r="A26" s="1"/>
      <c r="B26" s="15" t="s">
        <v>12</v>
      </c>
      <c r="C26" s="218"/>
      <c r="D26" s="219"/>
      <c r="E26" s="219"/>
      <c r="F26" s="219"/>
      <c r="G26" s="219"/>
      <c r="H26" s="73"/>
      <c r="I26" s="80"/>
      <c r="J26" s="81"/>
      <c r="K26" s="68"/>
      <c r="L26" s="220" t="s">
        <v>247</v>
      </c>
      <c r="M26" s="220"/>
      <c r="N26" s="220"/>
      <c r="O26" s="220"/>
    </row>
    <row r="27" spans="1:15" ht="18.75" customHeight="1">
      <c r="A27" s="1"/>
      <c r="B27" s="15" t="s">
        <v>13</v>
      </c>
      <c r="C27" s="218"/>
      <c r="D27" s="219"/>
      <c r="E27" s="219"/>
      <c r="F27" s="219"/>
      <c r="G27" s="219"/>
      <c r="H27" s="73"/>
      <c r="I27" s="73"/>
      <c r="J27" s="73"/>
      <c r="L27" s="220"/>
      <c r="M27" s="220"/>
      <c r="N27" s="220"/>
      <c r="O27" s="220"/>
    </row>
    <row r="28" spans="1:15" s="61" customFormat="1" ht="6.75" customHeight="1">
      <c r="A28" s="68"/>
      <c r="B28" s="68"/>
      <c r="C28" s="68"/>
      <c r="D28" s="68"/>
      <c r="E28" s="68"/>
      <c r="F28" s="68"/>
      <c r="G28" s="68"/>
      <c r="H28" s="73"/>
      <c r="I28" s="73"/>
      <c r="J28" s="73"/>
      <c r="L28" s="82"/>
      <c r="M28" s="83"/>
      <c r="N28" s="83"/>
      <c r="O28" s="83"/>
    </row>
    <row r="29" spans="1:15" s="61" customFormat="1" ht="18.75" customHeight="1">
      <c r="A29" s="1"/>
      <c r="B29" s="15" t="s">
        <v>12</v>
      </c>
      <c r="C29" s="218"/>
      <c r="D29" s="219"/>
      <c r="E29" s="219"/>
      <c r="F29" s="219"/>
      <c r="G29" s="219"/>
      <c r="H29" s="73"/>
      <c r="I29" s="80"/>
      <c r="J29" s="81"/>
      <c r="K29" s="68"/>
      <c r="L29" s="220" t="s">
        <v>247</v>
      </c>
      <c r="M29" s="220"/>
      <c r="N29" s="220"/>
      <c r="O29" s="220"/>
    </row>
    <row r="30" spans="1:15" ht="18.75" customHeight="1">
      <c r="A30" s="1"/>
      <c r="B30" s="15" t="s">
        <v>13</v>
      </c>
      <c r="C30" s="218"/>
      <c r="D30" s="219"/>
      <c r="E30" s="219"/>
      <c r="F30" s="219"/>
      <c r="G30" s="219"/>
      <c r="H30" s="73"/>
      <c r="I30" s="73"/>
      <c r="J30" s="73"/>
      <c r="L30" s="220"/>
      <c r="M30" s="220"/>
      <c r="N30" s="220"/>
      <c r="O30" s="220"/>
    </row>
    <row r="31" spans="1:15" s="61" customFormat="1" ht="6.75" customHeight="1">
      <c r="A31" s="68"/>
      <c r="B31" s="68"/>
      <c r="C31" s="68"/>
      <c r="D31" s="68"/>
      <c r="E31" s="68"/>
      <c r="F31" s="68"/>
      <c r="G31" s="68"/>
      <c r="H31" s="73"/>
      <c r="I31" s="73"/>
      <c r="J31" s="73"/>
      <c r="L31" s="82"/>
      <c r="M31" s="83"/>
      <c r="N31" s="83"/>
      <c r="O31" s="83"/>
    </row>
    <row r="32" spans="1:15" s="61" customFormat="1" ht="18.75" customHeight="1">
      <c r="A32" s="1"/>
      <c r="B32" s="15" t="s">
        <v>12</v>
      </c>
      <c r="C32" s="218"/>
      <c r="D32" s="219"/>
      <c r="E32" s="219"/>
      <c r="F32" s="219"/>
      <c r="G32" s="219"/>
      <c r="H32" s="73"/>
      <c r="I32" s="80"/>
      <c r="J32" s="81"/>
      <c r="K32" s="68"/>
      <c r="L32" s="220" t="s">
        <v>247</v>
      </c>
      <c r="M32" s="220"/>
      <c r="N32" s="220"/>
      <c r="O32" s="220"/>
    </row>
    <row r="33" spans="1:15" ht="18.75" customHeight="1">
      <c r="A33" s="1"/>
      <c r="B33" s="15" t="s">
        <v>13</v>
      </c>
      <c r="C33" s="218"/>
      <c r="D33" s="219"/>
      <c r="E33" s="219"/>
      <c r="F33" s="219"/>
      <c r="G33" s="219"/>
      <c r="H33" s="73"/>
      <c r="I33" s="73"/>
      <c r="J33" s="73"/>
      <c r="L33" s="220"/>
      <c r="M33" s="220"/>
      <c r="N33" s="220"/>
      <c r="O33" s="220"/>
    </row>
    <row r="34" spans="1:15" s="61" customFormat="1" ht="6.75" customHeight="1">
      <c r="A34" s="68"/>
      <c r="B34" s="68"/>
      <c r="C34" s="68"/>
      <c r="D34" s="68"/>
      <c r="E34" s="68"/>
      <c r="F34" s="68"/>
      <c r="G34" s="68"/>
      <c r="H34" s="73"/>
      <c r="I34" s="73"/>
      <c r="J34" s="73"/>
      <c r="L34" s="82"/>
      <c r="M34" s="83"/>
      <c r="N34" s="83"/>
      <c r="O34" s="83"/>
    </row>
    <row r="35" spans="1:15" s="61" customFormat="1" ht="18.75" customHeight="1">
      <c r="A35" s="1"/>
      <c r="B35" s="15" t="s">
        <v>12</v>
      </c>
      <c r="C35" s="218"/>
      <c r="D35" s="219"/>
      <c r="E35" s="219"/>
      <c r="F35" s="219"/>
      <c r="G35" s="219"/>
      <c r="H35" s="73"/>
      <c r="I35" s="80"/>
      <c r="J35" s="81"/>
      <c r="K35" s="68"/>
      <c r="L35" s="220" t="s">
        <v>247</v>
      </c>
      <c r="M35" s="220"/>
      <c r="N35" s="220"/>
      <c r="O35" s="220"/>
    </row>
    <row r="36" spans="1:15" ht="18.75" customHeight="1">
      <c r="A36" s="1"/>
      <c r="B36" s="15" t="s">
        <v>13</v>
      </c>
      <c r="C36" s="218"/>
      <c r="D36" s="219"/>
      <c r="E36" s="219"/>
      <c r="F36" s="219"/>
      <c r="G36" s="219"/>
      <c r="H36" s="73"/>
      <c r="I36" s="73"/>
      <c r="J36" s="73"/>
      <c r="L36" s="220"/>
      <c r="M36" s="220"/>
      <c r="N36" s="220"/>
      <c r="O36" s="220"/>
    </row>
    <row r="37" spans="1:15" s="61" customFormat="1" ht="6.75" customHeight="1">
      <c r="A37" s="68"/>
      <c r="B37" s="68"/>
      <c r="C37" s="68"/>
      <c r="D37" s="68"/>
      <c r="E37" s="68"/>
      <c r="F37" s="68"/>
      <c r="G37" s="68"/>
      <c r="H37" s="73"/>
      <c r="I37" s="73"/>
      <c r="J37" s="73"/>
      <c r="L37" s="82"/>
      <c r="M37" s="83"/>
      <c r="N37" s="83"/>
      <c r="O37" s="83"/>
    </row>
    <row r="38" spans="1:15" s="61" customFormat="1" ht="18.75" customHeight="1">
      <c r="A38" s="1"/>
      <c r="B38" s="15" t="s">
        <v>12</v>
      </c>
      <c r="C38" s="218"/>
      <c r="D38" s="219"/>
      <c r="E38" s="219"/>
      <c r="F38" s="219"/>
      <c r="G38" s="219"/>
      <c r="H38" s="73"/>
      <c r="I38" s="80"/>
      <c r="J38" s="81"/>
      <c r="K38" s="68"/>
      <c r="L38" s="220" t="s">
        <v>247</v>
      </c>
      <c r="M38" s="220"/>
      <c r="N38" s="220"/>
      <c r="O38" s="220"/>
    </row>
    <row r="39" spans="1:15" ht="18.75" customHeight="1">
      <c r="A39" s="1"/>
      <c r="B39" s="15" t="s">
        <v>13</v>
      </c>
      <c r="C39" s="218"/>
      <c r="D39" s="219"/>
      <c r="E39" s="219"/>
      <c r="F39" s="219"/>
      <c r="G39" s="219"/>
      <c r="H39" s="73"/>
      <c r="I39" s="73"/>
      <c r="J39" s="73"/>
      <c r="L39" s="220"/>
      <c r="M39" s="220"/>
      <c r="N39" s="220"/>
      <c r="O39" s="220"/>
    </row>
    <row r="40" spans="1:15" s="61" customFormat="1" ht="12.6" customHeight="1">
      <c r="A40" s="68"/>
      <c r="B40" s="68"/>
      <c r="C40" s="68"/>
      <c r="D40" s="68"/>
      <c r="E40" s="68"/>
      <c r="F40" s="68"/>
      <c r="G40" s="68"/>
      <c r="H40" s="73"/>
      <c r="I40" s="73"/>
      <c r="J40" s="73"/>
      <c r="L40" s="82"/>
      <c r="M40" s="83"/>
      <c r="N40" s="83"/>
      <c r="O40" s="83"/>
    </row>
    <row r="41" spans="1:15" s="61" customFormat="1" ht="13.5" customHeight="1">
      <c r="A41" s="68"/>
      <c r="B41" s="78" t="s">
        <v>14</v>
      </c>
      <c r="C41" s="68"/>
      <c r="D41" s="68"/>
      <c r="E41" s="68"/>
      <c r="F41" s="68"/>
      <c r="G41" s="68"/>
      <c r="H41" s="73"/>
      <c r="I41" s="79" t="s">
        <v>246</v>
      </c>
      <c r="J41" s="79"/>
      <c r="L41" s="82"/>
      <c r="M41" s="83"/>
      <c r="N41" s="83"/>
      <c r="O41" s="83"/>
    </row>
    <row r="42" spans="1:15" ht="3.75" customHeight="1">
      <c r="H42" s="73"/>
      <c r="I42" s="73"/>
      <c r="J42" s="73"/>
      <c r="L42" s="84"/>
      <c r="M42" s="84"/>
      <c r="N42" s="84"/>
      <c r="O42" s="84"/>
    </row>
    <row r="43" spans="1:15" ht="18.75" customHeight="1">
      <c r="A43" s="1"/>
      <c r="B43" s="15" t="s">
        <v>12</v>
      </c>
      <c r="C43" s="218"/>
      <c r="D43" s="219"/>
      <c r="E43" s="219"/>
      <c r="F43" s="219"/>
      <c r="G43" s="219"/>
      <c r="H43" s="73"/>
      <c r="I43" s="80"/>
      <c r="J43" s="81"/>
      <c r="L43" s="220" t="s">
        <v>248</v>
      </c>
      <c r="M43" s="220"/>
      <c r="N43" s="220"/>
      <c r="O43" s="220"/>
    </row>
    <row r="44" spans="1:15" ht="18.75" customHeight="1">
      <c r="A44" s="1"/>
      <c r="B44" s="15" t="s">
        <v>13</v>
      </c>
      <c r="C44" s="218"/>
      <c r="D44" s="219"/>
      <c r="E44" s="219"/>
      <c r="F44" s="219"/>
      <c r="G44" s="219"/>
      <c r="H44" s="73"/>
      <c r="I44" s="73"/>
      <c r="J44" s="73"/>
      <c r="L44" s="220"/>
      <c r="M44" s="220"/>
      <c r="N44" s="220"/>
      <c r="O44" s="220"/>
    </row>
    <row r="45" spans="1:15" s="61" customFormat="1" ht="6.75" customHeight="1">
      <c r="B45" s="16"/>
      <c r="H45" s="73"/>
      <c r="I45" s="73"/>
      <c r="J45" s="73"/>
      <c r="L45" s="82"/>
      <c r="M45" s="83"/>
      <c r="N45" s="83"/>
      <c r="O45" s="83"/>
    </row>
    <row r="46" spans="1:15" s="61" customFormat="1" ht="18.75" customHeight="1">
      <c r="A46" s="1"/>
      <c r="B46" s="15" t="s">
        <v>12</v>
      </c>
      <c r="C46" s="218"/>
      <c r="D46" s="219"/>
      <c r="E46" s="219"/>
      <c r="F46" s="219"/>
      <c r="G46" s="219"/>
      <c r="H46" s="73"/>
      <c r="I46" s="80"/>
      <c r="J46" s="81"/>
      <c r="K46" s="68"/>
      <c r="L46" s="220" t="s">
        <v>248</v>
      </c>
      <c r="M46" s="220"/>
      <c r="N46" s="220"/>
      <c r="O46" s="220"/>
    </row>
    <row r="47" spans="1:15" s="61" customFormat="1" ht="18.75" customHeight="1">
      <c r="A47" s="1"/>
      <c r="B47" s="15" t="s">
        <v>13</v>
      </c>
      <c r="C47" s="218"/>
      <c r="D47" s="219"/>
      <c r="E47" s="219"/>
      <c r="F47" s="219"/>
      <c r="G47" s="219"/>
      <c r="H47" s="73"/>
      <c r="I47" s="73"/>
      <c r="J47" s="73"/>
      <c r="K47" s="68"/>
      <c r="L47" s="220"/>
      <c r="M47" s="220"/>
      <c r="N47" s="220"/>
      <c r="O47" s="220"/>
    </row>
    <row r="48" spans="1:15" s="61" customFormat="1" ht="6.75" customHeight="1">
      <c r="B48" s="16"/>
      <c r="H48" s="73"/>
      <c r="I48" s="73"/>
      <c r="J48" s="73"/>
      <c r="L48" s="82"/>
      <c r="M48" s="83"/>
      <c r="N48" s="83"/>
      <c r="O48" s="83"/>
    </row>
    <row r="49" spans="1:15" s="61" customFormat="1" ht="18.75" customHeight="1">
      <c r="A49" s="1"/>
      <c r="B49" s="15" t="s">
        <v>12</v>
      </c>
      <c r="C49" s="218"/>
      <c r="D49" s="219"/>
      <c r="E49" s="219"/>
      <c r="F49" s="219"/>
      <c r="G49" s="219"/>
      <c r="H49" s="73"/>
      <c r="I49" s="80"/>
      <c r="J49" s="81"/>
      <c r="K49" s="68"/>
      <c r="L49" s="220" t="s">
        <v>248</v>
      </c>
      <c r="M49" s="220"/>
      <c r="N49" s="220"/>
      <c r="O49" s="220"/>
    </row>
    <row r="50" spans="1:15" s="61" customFormat="1" ht="18.75" customHeight="1">
      <c r="A50" s="1"/>
      <c r="B50" s="15" t="s">
        <v>13</v>
      </c>
      <c r="C50" s="218"/>
      <c r="D50" s="219"/>
      <c r="E50" s="219"/>
      <c r="F50" s="219"/>
      <c r="G50" s="219"/>
      <c r="H50" s="73"/>
      <c r="I50" s="73"/>
      <c r="J50" s="73"/>
      <c r="K50" s="68"/>
      <c r="L50" s="220"/>
      <c r="M50" s="220"/>
      <c r="N50" s="220"/>
      <c r="O50" s="220"/>
    </row>
    <row r="51" spans="1:15" s="61" customFormat="1" ht="6.75" customHeight="1">
      <c r="A51" s="68"/>
      <c r="B51" s="68"/>
      <c r="C51" s="68"/>
      <c r="D51" s="68"/>
      <c r="E51" s="68"/>
      <c r="F51" s="68"/>
      <c r="G51" s="68"/>
      <c r="H51" s="73"/>
      <c r="I51" s="73"/>
      <c r="J51" s="73"/>
      <c r="L51" s="82"/>
      <c r="M51" s="83"/>
      <c r="N51" s="83"/>
      <c r="O51" s="83"/>
    </row>
    <row r="52" spans="1:15" s="61" customFormat="1" ht="18.75" customHeight="1">
      <c r="A52" s="1"/>
      <c r="B52" s="15" t="s">
        <v>12</v>
      </c>
      <c r="C52" s="218"/>
      <c r="D52" s="219"/>
      <c r="E52" s="219"/>
      <c r="F52" s="219"/>
      <c r="G52" s="219"/>
      <c r="H52" s="73"/>
      <c r="I52" s="80"/>
      <c r="J52" s="81"/>
      <c r="K52" s="68"/>
      <c r="L52" s="220" t="s">
        <v>248</v>
      </c>
      <c r="M52" s="220"/>
      <c r="N52" s="220"/>
      <c r="O52" s="220"/>
    </row>
    <row r="53" spans="1:15" ht="18.75" customHeight="1">
      <c r="A53" s="1"/>
      <c r="B53" s="15" t="s">
        <v>13</v>
      </c>
      <c r="C53" s="218"/>
      <c r="D53" s="219"/>
      <c r="E53" s="219"/>
      <c r="F53" s="219"/>
      <c r="G53" s="219"/>
      <c r="H53" s="73"/>
      <c r="I53" s="73"/>
      <c r="J53" s="73"/>
      <c r="L53" s="220"/>
      <c r="M53" s="220"/>
      <c r="N53" s="220"/>
      <c r="O53" s="220"/>
    </row>
    <row r="54" spans="1:15" ht="6.75" customHeight="1">
      <c r="L54" s="84"/>
      <c r="M54" s="84"/>
      <c r="N54" s="84"/>
      <c r="O54" s="84"/>
    </row>
    <row r="55" spans="1:15" s="61" customFormat="1" ht="18.75" customHeight="1">
      <c r="A55" s="1"/>
      <c r="B55" s="15" t="s">
        <v>12</v>
      </c>
      <c r="C55" s="218"/>
      <c r="D55" s="219"/>
      <c r="E55" s="219"/>
      <c r="F55" s="219"/>
      <c r="G55" s="219"/>
      <c r="H55" s="73"/>
      <c r="I55" s="80"/>
      <c r="J55" s="81"/>
      <c r="K55" s="68"/>
      <c r="L55" s="220" t="s">
        <v>248</v>
      </c>
      <c r="M55" s="220"/>
      <c r="N55" s="220"/>
      <c r="O55" s="220"/>
    </row>
    <row r="56" spans="1:15" ht="18.75" customHeight="1">
      <c r="A56" s="1"/>
      <c r="B56" s="15" t="s">
        <v>13</v>
      </c>
      <c r="C56" s="218"/>
      <c r="D56" s="219"/>
      <c r="E56" s="219"/>
      <c r="F56" s="219"/>
      <c r="G56" s="219"/>
      <c r="H56" s="73"/>
      <c r="I56" s="73"/>
      <c r="J56" s="73"/>
      <c r="L56" s="220"/>
      <c r="M56" s="220"/>
      <c r="N56" s="220"/>
      <c r="O56" s="220"/>
    </row>
    <row r="57" spans="1:15" ht="6.75" customHeight="1">
      <c r="L57" s="84"/>
      <c r="M57" s="84"/>
      <c r="N57" s="84"/>
      <c r="O57" s="84"/>
    </row>
    <row r="58" spans="1:15" s="61" customFormat="1" ht="18.75" customHeight="1">
      <c r="A58" s="1"/>
      <c r="B58" s="15" t="s">
        <v>12</v>
      </c>
      <c r="C58" s="218"/>
      <c r="D58" s="219"/>
      <c r="E58" s="219"/>
      <c r="F58" s="219"/>
      <c r="G58" s="219"/>
      <c r="H58" s="73"/>
      <c r="I58" s="80"/>
      <c r="J58" s="81"/>
      <c r="K58" s="68"/>
      <c r="L58" s="220" t="s">
        <v>248</v>
      </c>
      <c r="M58" s="220"/>
      <c r="N58" s="220"/>
      <c r="O58" s="220"/>
    </row>
    <row r="59" spans="1:15" ht="18.75" customHeight="1">
      <c r="A59" s="1"/>
      <c r="B59" s="15" t="s">
        <v>13</v>
      </c>
      <c r="C59" s="218"/>
      <c r="D59" s="219"/>
      <c r="E59" s="219"/>
      <c r="F59" s="219"/>
      <c r="G59" s="219"/>
      <c r="H59" s="73"/>
      <c r="I59" s="73"/>
      <c r="J59" s="73"/>
      <c r="L59" s="220"/>
      <c r="M59" s="220"/>
      <c r="N59" s="220"/>
      <c r="O59" s="220"/>
    </row>
    <row r="60" spans="1:15">
      <c r="L60" s="84"/>
      <c r="M60" s="84"/>
      <c r="N60" s="84"/>
      <c r="O60" s="84"/>
    </row>
  </sheetData>
  <sheetProtection algorithmName="SHA-512" hashValue="jcbO9sRRiy/ezKy9wFRiQxeclWsx5oIupyZFcX/V1lM3zWTNwW7WEB73QC2CCbnz3XebWnkk1IU7eq+ssdbQPA==" saltValue="lr9PLCpf1YyzoTj8xjd54w==" spinCount="100000" sheet="1" objects="1" scenarios="1"/>
  <mergeCells count="51">
    <mergeCell ref="C55:G55"/>
    <mergeCell ref="L55:O56"/>
    <mergeCell ref="C56:G56"/>
    <mergeCell ref="C58:G58"/>
    <mergeCell ref="L58:O59"/>
    <mergeCell ref="C59:G59"/>
    <mergeCell ref="C49:G49"/>
    <mergeCell ref="L49:O50"/>
    <mergeCell ref="C50:G50"/>
    <mergeCell ref="C52:G52"/>
    <mergeCell ref="L52:O53"/>
    <mergeCell ref="C53:G53"/>
    <mergeCell ref="C43:G43"/>
    <mergeCell ref="L43:O44"/>
    <mergeCell ref="C44:G44"/>
    <mergeCell ref="C46:G46"/>
    <mergeCell ref="L46:O47"/>
    <mergeCell ref="C47:G47"/>
    <mergeCell ref="C35:G35"/>
    <mergeCell ref="L35:O36"/>
    <mergeCell ref="C36:G36"/>
    <mergeCell ref="C38:G38"/>
    <mergeCell ref="L38:O39"/>
    <mergeCell ref="C39:G39"/>
    <mergeCell ref="C29:G29"/>
    <mergeCell ref="L29:O30"/>
    <mergeCell ref="C30:G30"/>
    <mergeCell ref="C32:G32"/>
    <mergeCell ref="L32:O33"/>
    <mergeCell ref="C33:G33"/>
    <mergeCell ref="C23:G23"/>
    <mergeCell ref="L23:O24"/>
    <mergeCell ref="C24:G24"/>
    <mergeCell ref="C26:G26"/>
    <mergeCell ref="L26:O27"/>
    <mergeCell ref="C27:G27"/>
    <mergeCell ref="C20:G20"/>
    <mergeCell ref="L20:O21"/>
    <mergeCell ref="C21:G21"/>
    <mergeCell ref="C1:G1"/>
    <mergeCell ref="C2:G2"/>
    <mergeCell ref="A7:M7"/>
    <mergeCell ref="A8:M8"/>
    <mergeCell ref="C10:M10"/>
    <mergeCell ref="C12:M12"/>
    <mergeCell ref="C13:M13"/>
    <mergeCell ref="K14:O15"/>
    <mergeCell ref="C17:G17"/>
    <mergeCell ref="L17:O18"/>
    <mergeCell ref="C18:G18"/>
    <mergeCell ref="A1:B1"/>
  </mergeCells>
  <conditionalFormatting sqref="B10">
    <cfRule type="cellIs" dxfId="3" priority="2" operator="equal">
      <formula>"Answer Required"</formula>
    </cfRule>
    <cfRule type="cellIs" dxfId="2" priority="4" operator="equal">
      <formula>"Error"</formula>
    </cfRule>
  </conditionalFormatting>
  <conditionalFormatting sqref="B12">
    <cfRule type="cellIs" dxfId="1" priority="1" operator="equal">
      <formula>"Answer Required"</formula>
    </cfRule>
    <cfRule type="cellIs" dxfId="0" priority="3" operator="equal">
      <formula>"Error"</formula>
    </cfRule>
  </conditionalFormatting>
  <dataValidations xWindow="119" yWindow="452" count="3">
    <dataValidation type="list" allowBlank="1" showInputMessage="1" showErrorMessage="1" error="Please use the drop-down to select Yes or No." sqref="B12" xr:uid="{00000000-0002-0000-0500-000000000000}">
      <formula1>$R$8:$R$9</formula1>
    </dataValidation>
    <dataValidation type="list" allowBlank="1" showInputMessage="1" showErrorMessage="1" error="Please use the drop-down to select Yes or No." promptTitle="Answer Required!!!!" sqref="B10" xr:uid="{00000000-0002-0000-0500-000001000000}">
      <formula1>$R$8:$R$9</formula1>
    </dataValidation>
    <dataValidation allowBlank="1" showInputMessage="1" sqref="G9" xr:uid="{00000000-0002-0000-0500-000002000000}"/>
  </dataValidations>
  <pageMargins left="0.75" right="0.5" top="0.69" bottom="0.37" header="0.19" footer="0.17"/>
  <pageSetup scale="69" orientation="portrait" cellComments="asDisplayed" r:id="rId1"/>
  <headerFooter alignWithMargins="0">
    <oddHeader>&amp;C&amp;"Arial,Bold"Attachment HE-1
Attachments and Survey
&amp;A</oddHeader>
    <oddFooter>&amp;L&amp;"Arial,Regular"&amp;10&amp;F \ &amp;A&amp;R&amp;"Arial,Regular"&amp;10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9525</xdr:colOff>
                    <xdr:row>16</xdr:row>
                    <xdr:rowOff>19050</xdr:rowOff>
                  </from>
                  <to>
                    <xdr:col>10</xdr:col>
                    <xdr:colOff>314325</xdr:colOff>
                    <xdr:row>17</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9525</xdr:colOff>
                    <xdr:row>19</xdr:row>
                    <xdr:rowOff>19050</xdr:rowOff>
                  </from>
                  <to>
                    <xdr:col>10</xdr:col>
                    <xdr:colOff>314325</xdr:colOff>
                    <xdr:row>20</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9525</xdr:colOff>
                    <xdr:row>22</xdr:row>
                    <xdr:rowOff>19050</xdr:rowOff>
                  </from>
                  <to>
                    <xdr:col>10</xdr:col>
                    <xdr:colOff>314325</xdr:colOff>
                    <xdr:row>23</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10</xdr:col>
                    <xdr:colOff>9525</xdr:colOff>
                    <xdr:row>25</xdr:row>
                    <xdr:rowOff>19050</xdr:rowOff>
                  </from>
                  <to>
                    <xdr:col>10</xdr:col>
                    <xdr:colOff>314325</xdr:colOff>
                    <xdr:row>26</xdr:row>
                    <xdr:rowOff>38100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9525</xdr:colOff>
                    <xdr:row>42</xdr:row>
                    <xdr:rowOff>19050</xdr:rowOff>
                  </from>
                  <to>
                    <xdr:col>10</xdr:col>
                    <xdr:colOff>314325</xdr:colOff>
                    <xdr:row>43</xdr:row>
                    <xdr:rowOff>38100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9525</xdr:colOff>
                    <xdr:row>45</xdr:row>
                    <xdr:rowOff>19050</xdr:rowOff>
                  </from>
                  <to>
                    <xdr:col>10</xdr:col>
                    <xdr:colOff>314325</xdr:colOff>
                    <xdr:row>46</xdr:row>
                    <xdr:rowOff>38100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9525</xdr:colOff>
                    <xdr:row>48</xdr:row>
                    <xdr:rowOff>19050</xdr:rowOff>
                  </from>
                  <to>
                    <xdr:col>10</xdr:col>
                    <xdr:colOff>314325</xdr:colOff>
                    <xdr:row>49</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10</xdr:col>
                    <xdr:colOff>9525</xdr:colOff>
                    <xdr:row>51</xdr:row>
                    <xdr:rowOff>19050</xdr:rowOff>
                  </from>
                  <to>
                    <xdr:col>10</xdr:col>
                    <xdr:colOff>314325</xdr:colOff>
                    <xdr:row>52</xdr:row>
                    <xdr:rowOff>38100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10</xdr:col>
                    <xdr:colOff>9525</xdr:colOff>
                    <xdr:row>28</xdr:row>
                    <xdr:rowOff>19050</xdr:rowOff>
                  </from>
                  <to>
                    <xdr:col>10</xdr:col>
                    <xdr:colOff>314325</xdr:colOff>
                    <xdr:row>29</xdr:row>
                    <xdr:rowOff>38100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9525</xdr:colOff>
                    <xdr:row>31</xdr:row>
                    <xdr:rowOff>19050</xdr:rowOff>
                  </from>
                  <to>
                    <xdr:col>10</xdr:col>
                    <xdr:colOff>314325</xdr:colOff>
                    <xdr:row>32</xdr:row>
                    <xdr:rowOff>38100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9525</xdr:colOff>
                    <xdr:row>34</xdr:row>
                    <xdr:rowOff>19050</xdr:rowOff>
                  </from>
                  <to>
                    <xdr:col>10</xdr:col>
                    <xdr:colOff>314325</xdr:colOff>
                    <xdr:row>35</xdr:row>
                    <xdr:rowOff>38100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10</xdr:col>
                    <xdr:colOff>9525</xdr:colOff>
                    <xdr:row>37</xdr:row>
                    <xdr:rowOff>19050</xdr:rowOff>
                  </from>
                  <to>
                    <xdr:col>10</xdr:col>
                    <xdr:colOff>314325</xdr:colOff>
                    <xdr:row>38</xdr:row>
                    <xdr:rowOff>38100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10</xdr:col>
                    <xdr:colOff>9525</xdr:colOff>
                    <xdr:row>54</xdr:row>
                    <xdr:rowOff>19050</xdr:rowOff>
                  </from>
                  <to>
                    <xdr:col>10</xdr:col>
                    <xdr:colOff>314325</xdr:colOff>
                    <xdr:row>55</xdr:row>
                    <xdr:rowOff>38100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10</xdr:col>
                    <xdr:colOff>9525</xdr:colOff>
                    <xdr:row>57</xdr:row>
                    <xdr:rowOff>19050</xdr:rowOff>
                  </from>
                  <to>
                    <xdr:col>10</xdr:col>
                    <xdr:colOff>314325</xdr:colOff>
                    <xdr:row>58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9"/>
  <sheetViews>
    <sheetView showGridLines="0" zoomScaleNormal="100" workbookViewId="0">
      <selection sqref="A1:B1"/>
    </sheetView>
  </sheetViews>
  <sheetFormatPr defaultColWidth="7.85546875" defaultRowHeight="11.25"/>
  <cols>
    <col min="1" max="1" width="9.5703125" style="32" customWidth="1"/>
    <col min="2" max="2" width="25.5703125" style="32" customWidth="1"/>
    <col min="3" max="3" width="7.42578125" style="32" customWidth="1"/>
    <col min="4" max="4" width="6.85546875" style="32" customWidth="1"/>
    <col min="5" max="5" width="31.85546875" style="32" customWidth="1"/>
    <col min="6" max="6" width="25.7109375" style="32" customWidth="1"/>
    <col min="7" max="7" width="11" style="32" customWidth="1"/>
    <col min="8" max="16384" width="7.85546875" style="32"/>
  </cols>
  <sheetData>
    <row r="1" spans="1:8" ht="12.75" customHeight="1">
      <c r="A1" s="240" t="s">
        <v>284</v>
      </c>
      <c r="B1" s="241"/>
      <c r="C1" s="242" t="str">
        <f>IF('TAB 1, Attachments'!C1="","",'TAB 1, Attachments'!C1)</f>
        <v/>
      </c>
      <c r="D1" s="242"/>
      <c r="E1" s="242"/>
      <c r="F1" s="242"/>
    </row>
    <row r="2" spans="1:8" ht="36.75" customHeight="1">
      <c r="A2" s="240" t="s">
        <v>0</v>
      </c>
      <c r="B2" s="241"/>
      <c r="C2" s="242" t="str">
        <f>IF('TAB 1, Attachments'!C2="","",'TAB 1, Attachments'!C2)</f>
        <v/>
      </c>
      <c r="D2" s="242"/>
      <c r="E2" s="242"/>
      <c r="F2" s="242"/>
    </row>
    <row r="3" spans="1:8" ht="12.75" customHeight="1">
      <c r="A3" s="240" t="s">
        <v>2</v>
      </c>
      <c r="B3" s="241"/>
      <c r="C3" s="243" t="str">
        <f>IF('TAB 1, Attachments'!C3="","",'TAB 1, Attachments'!C3)</f>
        <v/>
      </c>
      <c r="D3" s="243"/>
      <c r="E3" s="243"/>
      <c r="F3" s="243"/>
    </row>
    <row r="4" spans="1:8" ht="12.75" customHeight="1">
      <c r="A4" s="240" t="s">
        <v>4</v>
      </c>
      <c r="B4" s="241"/>
      <c r="C4" s="244" t="str">
        <f>IF('TAB 1, Attachments'!C4="","",'TAB 1, Attachments'!C4)</f>
        <v/>
      </c>
      <c r="D4" s="244"/>
      <c r="E4" s="244"/>
      <c r="F4" s="244"/>
    </row>
    <row r="5" spans="1:8" ht="12.75" customHeight="1">
      <c r="A5" s="240" t="s">
        <v>6</v>
      </c>
      <c r="B5" s="241"/>
      <c r="C5" s="238" t="str">
        <f>IF('TAB 1, Attachments'!C5="","",'TAB 1, Attachments'!C5)</f>
        <v/>
      </c>
      <c r="D5" s="238"/>
      <c r="E5" s="238"/>
      <c r="F5" s="238"/>
    </row>
    <row r="6" spans="1:8" ht="12.75" customHeight="1">
      <c r="A6" s="240" t="s">
        <v>8</v>
      </c>
      <c r="B6" s="241"/>
      <c r="C6" s="239" t="str">
        <f>IF('TAB 1, Attachments'!C6="","",'TAB 1, Attachments'!C6)</f>
        <v/>
      </c>
      <c r="D6" s="239"/>
      <c r="E6" s="239"/>
      <c r="F6" s="239"/>
    </row>
    <row r="7" spans="1:8">
      <c r="A7" s="33" t="s">
        <v>150</v>
      </c>
    </row>
    <row r="9" spans="1:8" ht="31.5" customHeight="1">
      <c r="A9" s="34" t="s">
        <v>137</v>
      </c>
      <c r="B9" s="34" t="s">
        <v>138</v>
      </c>
      <c r="C9" s="34" t="s">
        <v>139</v>
      </c>
      <c r="D9" s="34" t="s">
        <v>140</v>
      </c>
      <c r="E9" s="34" t="s">
        <v>141</v>
      </c>
      <c r="F9" s="34" t="s">
        <v>142</v>
      </c>
      <c r="H9" s="35"/>
    </row>
    <row r="10" spans="1:8">
      <c r="A10" s="36"/>
      <c r="B10" s="54"/>
      <c r="C10" s="37"/>
      <c r="D10" s="38"/>
      <c r="E10" s="39"/>
      <c r="F10" s="39"/>
    </row>
    <row r="11" spans="1:8">
      <c r="A11" s="36"/>
      <c r="B11" s="54"/>
      <c r="C11" s="37"/>
      <c r="D11" s="38"/>
      <c r="E11" s="39"/>
      <c r="F11" s="39"/>
    </row>
    <row r="12" spans="1:8">
      <c r="A12" s="36"/>
      <c r="B12" s="54"/>
      <c r="C12" s="37"/>
      <c r="D12" s="38"/>
      <c r="E12" s="39"/>
      <c r="F12" s="39"/>
    </row>
    <row r="13" spans="1:8">
      <c r="A13" s="36"/>
      <c r="B13" s="54"/>
      <c r="C13" s="37"/>
      <c r="D13" s="38"/>
      <c r="E13" s="39"/>
      <c r="F13" s="39"/>
    </row>
    <row r="14" spans="1:8">
      <c r="A14" s="36"/>
      <c r="B14" s="54"/>
      <c r="C14" s="37"/>
      <c r="D14" s="38"/>
      <c r="E14" s="39"/>
      <c r="F14" s="39"/>
    </row>
    <row r="15" spans="1:8">
      <c r="A15" s="36"/>
      <c r="B15" s="54"/>
      <c r="C15" s="37"/>
      <c r="D15" s="38"/>
      <c r="E15" s="39"/>
      <c r="F15" s="39"/>
    </row>
    <row r="16" spans="1:8">
      <c r="A16" s="36"/>
      <c r="B16" s="54"/>
      <c r="C16" s="37"/>
      <c r="D16" s="38"/>
      <c r="E16" s="39"/>
      <c r="F16" s="39"/>
    </row>
    <row r="17" spans="1:6">
      <c r="A17" s="36"/>
      <c r="B17" s="54"/>
      <c r="C17" s="37"/>
      <c r="D17" s="38"/>
      <c r="E17" s="39"/>
      <c r="F17" s="39"/>
    </row>
    <row r="18" spans="1:6">
      <c r="A18" s="36"/>
      <c r="B18" s="54"/>
      <c r="C18" s="37"/>
      <c r="D18" s="38"/>
      <c r="E18" s="39"/>
      <c r="F18" s="39"/>
    </row>
    <row r="19" spans="1:6">
      <c r="A19" s="36"/>
      <c r="B19" s="54"/>
      <c r="C19" s="37"/>
      <c r="D19" s="38"/>
      <c r="E19" s="39"/>
      <c r="F19" s="39"/>
    </row>
    <row r="20" spans="1:6">
      <c r="A20" s="36"/>
      <c r="B20" s="54"/>
      <c r="C20" s="37"/>
      <c r="D20" s="38"/>
      <c r="E20" s="39"/>
      <c r="F20" s="39"/>
    </row>
    <row r="21" spans="1:6">
      <c r="A21" s="36"/>
      <c r="B21" s="54"/>
      <c r="C21" s="37"/>
      <c r="D21" s="38"/>
      <c r="E21" s="39"/>
      <c r="F21" s="39"/>
    </row>
    <row r="22" spans="1:6">
      <c r="A22" s="36"/>
      <c r="B22" s="54"/>
      <c r="C22" s="37"/>
      <c r="D22" s="38"/>
      <c r="E22" s="39"/>
      <c r="F22" s="39"/>
    </row>
    <row r="23" spans="1:6">
      <c r="A23" s="36"/>
      <c r="B23" s="54"/>
      <c r="C23" s="37"/>
      <c r="D23" s="38"/>
      <c r="E23" s="39"/>
      <c r="F23" s="39"/>
    </row>
    <row r="24" spans="1:6">
      <c r="A24" s="36"/>
      <c r="B24" s="54"/>
      <c r="C24" s="37"/>
      <c r="D24" s="38"/>
      <c r="E24" s="39"/>
      <c r="F24" s="39"/>
    </row>
    <row r="25" spans="1:6">
      <c r="A25" s="36"/>
      <c r="B25" s="54"/>
      <c r="C25" s="37"/>
      <c r="D25" s="38"/>
      <c r="E25" s="39"/>
      <c r="F25" s="39"/>
    </row>
    <row r="26" spans="1:6">
      <c r="A26" s="36"/>
      <c r="B26" s="54"/>
      <c r="C26" s="37"/>
      <c r="D26" s="38"/>
      <c r="E26" s="39"/>
      <c r="F26" s="39"/>
    </row>
    <row r="27" spans="1:6">
      <c r="A27" s="36"/>
      <c r="B27" s="54"/>
      <c r="C27" s="37"/>
      <c r="D27" s="38"/>
      <c r="E27" s="39"/>
      <c r="F27" s="39"/>
    </row>
    <row r="28" spans="1:6">
      <c r="A28" s="36"/>
      <c r="B28" s="54"/>
      <c r="C28" s="37"/>
      <c r="D28" s="38"/>
      <c r="E28" s="39"/>
      <c r="F28" s="39"/>
    </row>
    <row r="29" spans="1:6">
      <c r="A29" s="36"/>
      <c r="B29" s="54"/>
      <c r="C29" s="37"/>
      <c r="D29" s="38"/>
      <c r="E29" s="39"/>
      <c r="F29" s="39"/>
    </row>
    <row r="30" spans="1:6">
      <c r="A30" s="36"/>
      <c r="B30" s="54"/>
      <c r="C30" s="37"/>
      <c r="D30" s="38"/>
      <c r="E30" s="39"/>
      <c r="F30" s="39"/>
    </row>
    <row r="31" spans="1:6">
      <c r="A31" s="36"/>
      <c r="B31" s="54"/>
      <c r="C31" s="37"/>
      <c r="D31" s="38"/>
      <c r="E31" s="39"/>
      <c r="F31" s="39"/>
    </row>
    <row r="32" spans="1:6">
      <c r="A32" s="36"/>
      <c r="B32" s="54"/>
      <c r="C32" s="37"/>
      <c r="D32" s="38"/>
      <c r="E32" s="39"/>
      <c r="F32" s="39"/>
    </row>
    <row r="33" spans="1:6">
      <c r="A33" s="36"/>
      <c r="B33" s="54"/>
      <c r="C33" s="37"/>
      <c r="D33" s="38"/>
      <c r="E33" s="39"/>
      <c r="F33" s="39"/>
    </row>
    <row r="34" spans="1:6">
      <c r="A34" s="36"/>
      <c r="B34" s="54"/>
      <c r="C34" s="37"/>
      <c r="D34" s="38"/>
      <c r="E34" s="39"/>
      <c r="F34" s="39"/>
    </row>
    <row r="35" spans="1:6">
      <c r="A35" s="36"/>
      <c r="B35" s="54"/>
      <c r="C35" s="37"/>
      <c r="D35" s="38"/>
      <c r="E35" s="39"/>
      <c r="F35" s="39"/>
    </row>
    <row r="36" spans="1:6">
      <c r="A36" s="36"/>
      <c r="B36" s="54"/>
      <c r="C36" s="37"/>
      <c r="D36" s="38"/>
      <c r="E36" s="39"/>
      <c r="F36" s="39"/>
    </row>
    <row r="37" spans="1:6">
      <c r="A37" s="36"/>
      <c r="B37" s="54"/>
      <c r="C37" s="37"/>
      <c r="D37" s="38"/>
      <c r="E37" s="39"/>
      <c r="F37" s="39"/>
    </row>
    <row r="38" spans="1:6">
      <c r="A38" s="36"/>
      <c r="B38" s="54"/>
      <c r="C38" s="37"/>
      <c r="D38" s="38"/>
      <c r="E38" s="39"/>
      <c r="F38" s="39"/>
    </row>
    <row r="39" spans="1:6">
      <c r="A39" s="36"/>
      <c r="B39" s="54"/>
      <c r="C39" s="37"/>
      <c r="D39" s="38"/>
      <c r="E39" s="39"/>
      <c r="F39" s="39"/>
    </row>
    <row r="40" spans="1:6">
      <c r="A40" s="36"/>
      <c r="B40" s="54"/>
      <c r="C40" s="37"/>
      <c r="D40" s="38"/>
      <c r="E40" s="39"/>
      <c r="F40" s="39"/>
    </row>
    <row r="41" spans="1:6">
      <c r="A41" s="36"/>
      <c r="B41" s="54"/>
      <c r="C41" s="37"/>
      <c r="D41" s="38"/>
      <c r="E41" s="39"/>
      <c r="F41" s="39"/>
    </row>
    <row r="42" spans="1:6">
      <c r="A42" s="36"/>
      <c r="B42" s="54"/>
      <c r="C42" s="37"/>
      <c r="D42" s="38"/>
      <c r="E42" s="39"/>
      <c r="F42" s="39"/>
    </row>
    <row r="43" spans="1:6">
      <c r="A43" s="36"/>
      <c r="B43" s="54"/>
      <c r="C43" s="37"/>
      <c r="D43" s="38"/>
      <c r="E43" s="39"/>
      <c r="F43" s="39"/>
    </row>
    <row r="44" spans="1:6">
      <c r="A44" s="36"/>
      <c r="B44" s="54"/>
      <c r="C44" s="37"/>
      <c r="D44" s="38"/>
      <c r="E44" s="39"/>
      <c r="F44" s="39"/>
    </row>
    <row r="45" spans="1:6">
      <c r="A45" s="36"/>
      <c r="B45" s="54"/>
      <c r="C45" s="37"/>
      <c r="D45" s="38"/>
      <c r="E45" s="39"/>
      <c r="F45" s="39"/>
    </row>
    <row r="46" spans="1:6">
      <c r="A46" s="36"/>
      <c r="B46" s="54"/>
      <c r="C46" s="37"/>
      <c r="D46" s="38"/>
      <c r="E46" s="39"/>
      <c r="F46" s="39"/>
    </row>
    <row r="47" spans="1:6">
      <c r="A47" s="36"/>
      <c r="B47" s="54"/>
      <c r="C47" s="37"/>
      <c r="D47" s="38"/>
      <c r="E47" s="39"/>
      <c r="F47" s="39"/>
    </row>
    <row r="48" spans="1:6">
      <c r="A48" s="36"/>
      <c r="B48" s="54"/>
      <c r="C48" s="37"/>
      <c r="D48" s="38"/>
      <c r="E48" s="39"/>
      <c r="F48" s="39"/>
    </row>
    <row r="49" spans="1:6">
      <c r="A49" s="36"/>
      <c r="B49" s="54"/>
      <c r="C49" s="37"/>
      <c r="D49" s="38"/>
      <c r="E49" s="39"/>
      <c r="F49" s="39"/>
    </row>
    <row r="50" spans="1:6">
      <c r="A50" s="36"/>
      <c r="B50" s="54"/>
      <c r="C50" s="37"/>
      <c r="D50" s="38"/>
      <c r="E50" s="39"/>
      <c r="F50" s="39"/>
    </row>
    <row r="51" spans="1:6">
      <c r="A51" s="36"/>
      <c r="B51" s="54"/>
      <c r="C51" s="37"/>
      <c r="D51" s="38"/>
      <c r="E51" s="39"/>
      <c r="F51" s="39"/>
    </row>
    <row r="52" spans="1:6">
      <c r="A52" s="36"/>
      <c r="B52" s="54"/>
      <c r="C52" s="37"/>
      <c r="D52" s="38"/>
      <c r="E52" s="39"/>
      <c r="F52" s="39"/>
    </row>
    <row r="53" spans="1:6">
      <c r="A53" s="36"/>
      <c r="B53" s="54"/>
      <c r="C53" s="37"/>
      <c r="D53" s="38"/>
      <c r="E53" s="39"/>
      <c r="F53" s="39"/>
    </row>
    <row r="54" spans="1:6">
      <c r="A54" s="36"/>
      <c r="B54" s="54"/>
      <c r="C54" s="37"/>
      <c r="D54" s="38"/>
      <c r="E54" s="39"/>
      <c r="F54" s="39"/>
    </row>
    <row r="55" spans="1:6">
      <c r="A55" s="36"/>
      <c r="B55" s="54"/>
      <c r="C55" s="37"/>
      <c r="D55" s="38"/>
      <c r="E55" s="39"/>
      <c r="F55" s="39"/>
    </row>
    <row r="56" spans="1:6">
      <c r="A56" s="36"/>
      <c r="B56" s="54"/>
      <c r="C56" s="37"/>
      <c r="D56" s="38"/>
      <c r="E56" s="39"/>
      <c r="F56" s="39"/>
    </row>
    <row r="57" spans="1:6">
      <c r="A57" s="36"/>
      <c r="B57" s="54"/>
      <c r="C57" s="37"/>
      <c r="D57" s="38"/>
      <c r="E57" s="39"/>
      <c r="F57" s="39"/>
    </row>
    <row r="58" spans="1:6">
      <c r="A58" s="36"/>
      <c r="B58" s="54"/>
      <c r="C58" s="37"/>
      <c r="D58" s="38"/>
      <c r="E58" s="39"/>
      <c r="F58" s="39"/>
    </row>
    <row r="59" spans="1:6">
      <c r="A59" s="36"/>
      <c r="B59" s="54"/>
      <c r="C59" s="37"/>
      <c r="D59" s="38"/>
      <c r="E59" s="39"/>
      <c r="F59" s="39"/>
    </row>
    <row r="60" spans="1:6">
      <c r="A60" s="36"/>
      <c r="B60" s="54"/>
      <c r="C60" s="37"/>
      <c r="D60" s="38"/>
      <c r="E60" s="39"/>
      <c r="F60" s="39"/>
    </row>
    <row r="61" spans="1:6">
      <c r="A61" s="36"/>
      <c r="B61" s="54"/>
      <c r="C61" s="37"/>
      <c r="D61" s="38"/>
      <c r="E61" s="39"/>
      <c r="F61" s="39"/>
    </row>
    <row r="62" spans="1:6">
      <c r="A62" s="36"/>
      <c r="B62" s="54"/>
      <c r="C62" s="37"/>
      <c r="D62" s="38"/>
      <c r="E62" s="39"/>
      <c r="F62" s="39"/>
    </row>
    <row r="63" spans="1:6">
      <c r="A63" s="36"/>
      <c r="B63" s="54"/>
      <c r="C63" s="37"/>
      <c r="D63" s="38"/>
      <c r="E63" s="39"/>
      <c r="F63" s="39"/>
    </row>
    <row r="64" spans="1:6">
      <c r="A64" s="36"/>
      <c r="B64" s="54"/>
      <c r="C64" s="37"/>
      <c r="D64" s="38"/>
      <c r="E64" s="39"/>
      <c r="F64" s="39"/>
    </row>
    <row r="65" spans="1:6">
      <c r="A65" s="36"/>
      <c r="B65" s="54"/>
      <c r="C65" s="37"/>
      <c r="D65" s="38"/>
      <c r="E65" s="39"/>
      <c r="F65" s="39"/>
    </row>
    <row r="66" spans="1:6">
      <c r="A66" s="36"/>
      <c r="B66" s="54"/>
      <c r="C66" s="37"/>
      <c r="D66" s="38"/>
      <c r="E66" s="39"/>
      <c r="F66" s="39"/>
    </row>
    <row r="75" spans="1:6" hidden="1">
      <c r="B75" s="32" t="s">
        <v>143</v>
      </c>
    </row>
    <row r="76" spans="1:6" hidden="1">
      <c r="B76" s="32" t="s">
        <v>160</v>
      </c>
    </row>
    <row r="77" spans="1:6" hidden="1">
      <c r="B77" s="32" t="s">
        <v>161</v>
      </c>
    </row>
    <row r="78" spans="1:6" hidden="1">
      <c r="B78" s="32" t="s">
        <v>156</v>
      </c>
    </row>
    <row r="79" spans="1:6" hidden="1"/>
  </sheetData>
  <sheetProtection algorithmName="SHA-512" hashValue="ERyvWnsWKakPBzMPAKpePZndYp3DSoPSI7cs1aC8eAskespmoe82fXu0O+a541ObZK7/yYTBnFINrZsWjMZuXw==" saltValue="+0w2C4g/o296UdPlwSOZzQ==" spinCount="100000" sheet="1" objects="1" scenarios="1"/>
  <mergeCells count="12">
    <mergeCell ref="C5:F5"/>
    <mergeCell ref="C6:F6"/>
    <mergeCell ref="A1:B1"/>
    <mergeCell ref="A5:B5"/>
    <mergeCell ref="A6:B6"/>
    <mergeCell ref="A2:B2"/>
    <mergeCell ref="A3:B3"/>
    <mergeCell ref="A4:B4"/>
    <mergeCell ref="C1:F1"/>
    <mergeCell ref="C2:F2"/>
    <mergeCell ref="C3:F3"/>
    <mergeCell ref="C4:F4"/>
  </mergeCells>
  <dataValidations count="1">
    <dataValidation type="list" allowBlank="1" showInputMessage="1" showErrorMessage="1" error="Use the drop-down list to enter a tab name." sqref="B10:B66" xr:uid="{00000000-0002-0000-0600-000000000000}">
      <formula1>$B$76:$B$78</formula1>
    </dataValidation>
  </dataValidations>
  <pageMargins left="0.7" right="0.7" top="0.91" bottom="0.75" header="0.3" footer="0.3"/>
  <pageSetup scale="84" orientation="portrait" r:id="rId1"/>
  <headerFooter>
    <oddHeader>&amp;C&amp;"Arial,Bold"Attachment HE-1
Attachments and Survey
&amp;A</oddHeader>
    <oddFooter>&amp;L&amp;"Arial,Regular"&amp;10&amp;F \ &amp;A&amp;R&amp;"Arial,Regular"&amp;10Page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31"/>
  <sheetViews>
    <sheetView zoomScaleNormal="100" workbookViewId="0"/>
  </sheetViews>
  <sheetFormatPr defaultRowHeight="15"/>
  <cols>
    <col min="1" max="1" width="18.28515625" customWidth="1"/>
    <col min="2" max="2" width="43.140625" customWidth="1"/>
    <col min="3" max="3" width="22.42578125" style="87" customWidth="1"/>
    <col min="12" max="12" width="15.140625" customWidth="1"/>
  </cols>
  <sheetData>
    <row r="1" spans="1:12">
      <c r="A1" s="85" t="s">
        <v>257</v>
      </c>
      <c r="B1" s="132" t="s">
        <v>285</v>
      </c>
      <c r="C1" s="133" t="s">
        <v>286</v>
      </c>
    </row>
    <row r="2" spans="1:12" ht="23.25">
      <c r="A2" s="85" t="s">
        <v>258</v>
      </c>
      <c r="B2" s="134" t="s">
        <v>287</v>
      </c>
      <c r="C2" s="135">
        <v>204268241</v>
      </c>
      <c r="E2" s="142" t="s">
        <v>474</v>
      </c>
      <c r="F2" s="142"/>
      <c r="G2" s="142"/>
      <c r="H2" s="142"/>
      <c r="I2" s="142"/>
      <c r="J2" s="142"/>
      <c r="K2" s="142"/>
      <c r="L2" s="142"/>
    </row>
    <row r="3" spans="1:12">
      <c r="A3" s="85" t="s">
        <v>259</v>
      </c>
      <c r="B3" s="134" t="s">
        <v>288</v>
      </c>
      <c r="C3" s="135" t="s">
        <v>289</v>
      </c>
      <c r="E3" s="142" t="s">
        <v>475</v>
      </c>
      <c r="F3" s="142"/>
      <c r="G3" s="142"/>
      <c r="H3" s="142"/>
      <c r="I3" s="142"/>
      <c r="J3" s="142"/>
      <c r="K3" s="142"/>
      <c r="L3" s="142"/>
    </row>
    <row r="4" spans="1:12" ht="23.25" customHeight="1">
      <c r="A4" s="85" t="s">
        <v>260</v>
      </c>
      <c r="B4" s="134" t="s">
        <v>290</v>
      </c>
      <c r="C4" s="135" t="s">
        <v>289</v>
      </c>
    </row>
    <row r="5" spans="1:12" ht="23.25">
      <c r="A5" s="85" t="s">
        <v>261</v>
      </c>
      <c r="B5" s="134" t="s">
        <v>291</v>
      </c>
      <c r="C5" s="135" t="s">
        <v>292</v>
      </c>
    </row>
    <row r="6" spans="1:12" ht="34.5" customHeight="1">
      <c r="A6" s="85" t="s">
        <v>262</v>
      </c>
      <c r="B6" s="134" t="s">
        <v>411</v>
      </c>
      <c r="C6" s="135">
        <v>208229</v>
      </c>
      <c r="F6" s="245" t="s">
        <v>412</v>
      </c>
      <c r="G6" s="245"/>
      <c r="H6" s="245"/>
      <c r="I6" s="245"/>
      <c r="J6" s="245"/>
      <c r="K6" s="245"/>
      <c r="L6" s="245"/>
    </row>
    <row r="7" spans="1:12" ht="15" customHeight="1">
      <c r="A7" s="85" t="s">
        <v>263</v>
      </c>
      <c r="B7" s="134" t="s">
        <v>293</v>
      </c>
      <c r="C7" s="136">
        <v>211</v>
      </c>
      <c r="F7" s="245"/>
      <c r="G7" s="245"/>
      <c r="H7" s="245"/>
      <c r="I7" s="245"/>
      <c r="J7" s="245"/>
      <c r="K7" s="245"/>
      <c r="L7" s="245"/>
    </row>
    <row r="8" spans="1:12" ht="23.25" customHeight="1">
      <c r="A8" s="85" t="s">
        <v>264</v>
      </c>
      <c r="B8" s="134" t="s">
        <v>413</v>
      </c>
      <c r="C8" s="135">
        <v>212234</v>
      </c>
      <c r="F8" s="245"/>
      <c r="G8" s="245"/>
      <c r="H8" s="245"/>
      <c r="I8" s="245"/>
      <c r="J8" s="245"/>
      <c r="K8" s="245"/>
      <c r="L8" s="245"/>
    </row>
    <row r="9" spans="1:12">
      <c r="A9" s="85" t="s">
        <v>265</v>
      </c>
      <c r="B9" s="134" t="s">
        <v>294</v>
      </c>
      <c r="C9" s="136">
        <v>213</v>
      </c>
      <c r="F9" s="245"/>
      <c r="G9" s="245"/>
      <c r="H9" s="245"/>
      <c r="I9" s="245"/>
      <c r="J9" s="245"/>
      <c r="K9" s="245"/>
      <c r="L9" s="245"/>
    </row>
    <row r="10" spans="1:12" ht="15" customHeight="1">
      <c r="A10" s="85" t="s">
        <v>266</v>
      </c>
      <c r="B10" s="134" t="s">
        <v>295</v>
      </c>
      <c r="C10" s="136">
        <v>214</v>
      </c>
      <c r="E10" t="s">
        <v>414</v>
      </c>
    </row>
    <row r="11" spans="1:12" ht="15" customHeight="1">
      <c r="A11" s="85" t="s">
        <v>267</v>
      </c>
      <c r="B11" s="134" t="s">
        <v>296</v>
      </c>
      <c r="C11" s="136">
        <v>215</v>
      </c>
      <c r="E11" t="s">
        <v>415</v>
      </c>
    </row>
    <row r="12" spans="1:12">
      <c r="A12" s="85" t="s">
        <v>268</v>
      </c>
      <c r="B12" s="134" t="s">
        <v>297</v>
      </c>
      <c r="C12" s="136">
        <v>216</v>
      </c>
      <c r="E12" t="s">
        <v>416</v>
      </c>
    </row>
    <row r="13" spans="1:12">
      <c r="A13" s="85" t="s">
        <v>269</v>
      </c>
      <c r="B13" s="134" t="s">
        <v>298</v>
      </c>
      <c r="C13" s="136">
        <v>217</v>
      </c>
      <c r="E13" t="s">
        <v>417</v>
      </c>
    </row>
    <row r="14" spans="1:12">
      <c r="A14" s="85" t="s">
        <v>270</v>
      </c>
      <c r="B14" s="134" t="s">
        <v>299</v>
      </c>
      <c r="C14" s="136">
        <v>221</v>
      </c>
      <c r="E14" t="s">
        <v>418</v>
      </c>
    </row>
    <row r="15" spans="1:12" ht="23.25">
      <c r="A15" s="85" t="s">
        <v>271</v>
      </c>
      <c r="B15" s="134" t="s">
        <v>300</v>
      </c>
      <c r="C15" s="136">
        <v>236</v>
      </c>
      <c r="E15" t="s">
        <v>419</v>
      </c>
    </row>
    <row r="16" spans="1:12">
      <c r="A16" s="85" t="s">
        <v>272</v>
      </c>
      <c r="B16" s="134" t="s">
        <v>301</v>
      </c>
      <c r="C16" s="136">
        <v>236</v>
      </c>
      <c r="E16" t="s">
        <v>420</v>
      </c>
    </row>
    <row r="17" spans="1:5" ht="23.25">
      <c r="A17" s="85" t="s">
        <v>273</v>
      </c>
      <c r="B17" s="134" t="s">
        <v>302</v>
      </c>
      <c r="C17" s="136" t="s">
        <v>250</v>
      </c>
      <c r="E17" t="s">
        <v>421</v>
      </c>
    </row>
    <row r="18" spans="1:5">
      <c r="A18" s="85" t="s">
        <v>274</v>
      </c>
      <c r="B18" s="134" t="s">
        <v>303</v>
      </c>
      <c r="C18" s="136" t="s">
        <v>250</v>
      </c>
      <c r="E18" t="s">
        <v>422</v>
      </c>
    </row>
    <row r="19" spans="1:5">
      <c r="A19" s="85" t="s">
        <v>275</v>
      </c>
      <c r="B19" s="134" t="s">
        <v>304</v>
      </c>
      <c r="C19" s="136">
        <v>242</v>
      </c>
    </row>
    <row r="20" spans="1:5">
      <c r="A20" s="85" t="s">
        <v>276</v>
      </c>
      <c r="B20" s="134" t="s">
        <v>305</v>
      </c>
      <c r="C20" s="136">
        <v>247</v>
      </c>
    </row>
    <row r="21" spans="1:5" ht="34.5">
      <c r="A21" s="85" t="s">
        <v>277</v>
      </c>
      <c r="B21" s="134" t="s">
        <v>345</v>
      </c>
      <c r="C21" s="137" t="s">
        <v>346</v>
      </c>
    </row>
    <row r="22" spans="1:5">
      <c r="A22" s="85" t="s">
        <v>278</v>
      </c>
      <c r="B22" s="134" t="s">
        <v>306</v>
      </c>
      <c r="C22" s="136" t="s">
        <v>250</v>
      </c>
    </row>
    <row r="23" spans="1:5">
      <c r="A23" s="85" t="s">
        <v>279</v>
      </c>
      <c r="B23" s="134" t="s">
        <v>307</v>
      </c>
      <c r="C23" s="136" t="s">
        <v>308</v>
      </c>
    </row>
    <row r="24" spans="1:5">
      <c r="A24" s="85" t="s">
        <v>280</v>
      </c>
      <c r="B24" s="134" t="s">
        <v>309</v>
      </c>
      <c r="C24" s="136" t="s">
        <v>308</v>
      </c>
    </row>
    <row r="25" spans="1:5">
      <c r="A25" s="85" t="s">
        <v>281</v>
      </c>
      <c r="B25" s="134" t="s">
        <v>310</v>
      </c>
      <c r="C25" s="136">
        <v>937</v>
      </c>
    </row>
    <row r="26" spans="1:5">
      <c r="A26" s="85" t="s">
        <v>282</v>
      </c>
      <c r="B26" s="134" t="s">
        <v>311</v>
      </c>
      <c r="C26" s="136">
        <v>938</v>
      </c>
    </row>
    <row r="27" spans="1:5">
      <c r="A27" s="85" t="s">
        <v>283</v>
      </c>
      <c r="B27" s="134" t="s">
        <v>312</v>
      </c>
      <c r="C27" s="136" t="s">
        <v>153</v>
      </c>
    </row>
    <row r="29" spans="1:5">
      <c r="A29" s="86"/>
      <c r="B29" s="86"/>
      <c r="C29" s="86"/>
    </row>
    <row r="30" spans="1:5" ht="42.75" customHeight="1">
      <c r="A30" s="86"/>
      <c r="B30" s="86"/>
      <c r="C30" s="86"/>
    </row>
    <row r="31" spans="1:5" ht="33" customHeight="1"/>
  </sheetData>
  <sheetProtection algorithmName="SHA-512" hashValue="OOZ0sU74iO5EYFOb7RCC0lU+Ju7MBvFumb3TSmBtDiB7XJ6azQKMgpqdOX4rlj/SYDwyvm6x1ufuMxyxAwZtYA==" saltValue="4iijhvPtBzWg4v5ZYuYmEQ==" spinCount="100000" sheet="1" objects="1" scenarios="1"/>
  <mergeCells count="4">
    <mergeCell ref="F8:L8"/>
    <mergeCell ref="F9:L9"/>
    <mergeCell ref="F6:L6"/>
    <mergeCell ref="F7:L7"/>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 1, Attachments</vt:lpstr>
      <vt:lpstr>TAB 2, Survey</vt:lpstr>
      <vt:lpstr>Foundations&amp;entities-included</vt:lpstr>
      <vt:lpstr>Foundations&amp;entities-excluded</vt:lpstr>
      <vt:lpstr>HEI Cardinal Business Units </vt:lpstr>
      <vt:lpstr>Certification</vt:lpstr>
      <vt:lpstr>RCL</vt:lpstr>
      <vt:lpstr>Lookup - HEI #-acronyn</vt:lpstr>
      <vt:lpstr>'Foundations&amp;entities-excluded'!_GoBack</vt:lpstr>
      <vt:lpstr>'Foundations&amp;entities-included'!_GoBack</vt:lpstr>
      <vt:lpstr>'Foundations&amp;entities-excluded'!Print_Area</vt:lpstr>
      <vt:lpstr>'TAB 1, Attachments'!Print_Area</vt:lpstr>
      <vt:lpstr>'TAB 2, Survey'!Print_Area</vt:lpstr>
      <vt:lpstr>'Foundations&amp;entities-excluded'!Print_Titles</vt:lpstr>
      <vt:lpstr>'Foundations&amp;entities-included'!Print_Titles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Tuck</dc:creator>
  <cp:lastModifiedBy>Tuck, Christy (DOA)</cp:lastModifiedBy>
  <cp:lastPrinted>2024-04-16T20:32:13Z</cp:lastPrinted>
  <dcterms:created xsi:type="dcterms:W3CDTF">2016-01-21T20:59:01Z</dcterms:created>
  <dcterms:modified xsi:type="dcterms:W3CDTF">2024-04-16T20:38:53Z</dcterms:modified>
</cp:coreProperties>
</file>