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Q:\Directive\Fiscal 2024\Agency-VDOT-Treasury Directive\Excel Files Ready for Testing\"/>
    </mc:Choice>
  </mc:AlternateContent>
  <xr:revisionPtr revIDLastSave="0" documentId="13_ncr:1_{6981FFCE-E297-4CFB-BAA6-EC45D7C05C3D}" xr6:coauthVersionLast="47" xr6:coauthVersionMax="47" xr10:uidLastSave="{00000000-0000-0000-0000-000000000000}"/>
  <workbookProtection workbookAlgorithmName="SHA-512" workbookHashValue="l1uvnwn/M66PUyYdRVO07YlT8wiVAYZ0id49TUjo2Vi2GztIvp4Qe3OX4fEEIfiCRkKF6JjM0d4/pxe4VztBcQ==" workbookSaltValue="B4do+HMEtbRpGV/McDWQUQ==" workbookSpinCount="100000" lockStructure="1"/>
  <bookViews>
    <workbookView xWindow="-108" yWindow="-108" windowWidth="23256" windowHeight="12456" tabRatio="733" xr2:uid="{00000000-000D-0000-FFFF-FFFF00000000}"/>
  </bookViews>
  <sheets>
    <sheet name="IP Worksheet" sheetId="3" r:id="rId1"/>
    <sheet name="Long-term Debt" sheetId="4" r:id="rId2"/>
    <sheet name="Certification" sheetId="6" r:id="rId3"/>
    <sheet name="Revision Control Log" sheetId="5" r:id="rId4"/>
    <sheet name="ALL AGENCY TABLE" sheetId="12" state="hidden" r:id="rId5"/>
    <sheet name="Fund Vlookup" sheetId="11" state="hidden" r:id="rId6"/>
  </sheets>
  <externalReferences>
    <externalReference r:id="rId7"/>
  </externalReferences>
  <definedNames>
    <definedName name="_xlnm._FilterDatabase" localSheetId="4" hidden="1">'ALL AGENCY TABLE'!$A$1:$W$159</definedName>
    <definedName name="_xlnm._FilterDatabase" localSheetId="1" hidden="1">'Long-term Debt'!$B$28:$D$28</definedName>
    <definedName name="All_Agency_Table">'ALL AGENCY TABLE'!$A$2:$A$157</definedName>
    <definedName name="_xlnm.Print_Area" localSheetId="0">'IP Worksheet'!$A$1:$G$115</definedName>
    <definedName name="_xlnm.Print_Area" localSheetId="3">'Revision Control Log'!$A$1:$F$59</definedName>
    <definedName name="_xlnm.Print_Titles" localSheetId="4">'ALL AGENCY TABLE'!$1:$1</definedName>
    <definedName name="_xlnm.Print_Titles" localSheetId="3">'Revision Control Log'!$1:$10</definedName>
    <definedName name="wrn.Footnote._.8." localSheetId="2" hidden="1">{#N/A,#N/A,FALSE,"Fixed Assets";#N/A,#N/A,FALSE,"PPE Wksheet"}</definedName>
    <definedName name="wrn.Footnote._.8." hidden="1">{#N/A,#N/A,FALSE,"Fixed Assets";#N/A,#N/A,FALSE,"PPE Wksheet"}</definedName>
    <definedName name="Yes_No">'[1]Capital Assets'!$A$237:$A$238</definedName>
    <definedName name="Z_60D60471_931A_48F4_B984_7863E89B9725_.wvu.PrintArea" localSheetId="0" hidden="1">'IP Worksheet'!$A$3:$G$75</definedName>
    <definedName name="Z_60D60471_931A_48F4_B984_7863E89B9725_.wvu.PrintArea" localSheetId="3" hidden="1">'Revision Control Log'!$A$1:$F$59</definedName>
    <definedName name="Z_60D60471_931A_48F4_B984_7863E89B9725_.wvu.PrintTitles" localSheetId="3" hidden="1">'Revision Control Log'!$1:$10</definedName>
    <definedName name="Z_60D60471_931A_48F4_B984_7863E89B9725_.wvu.Rows" localSheetId="0" hidden="1">'IP Worksheet'!$90:$111</definedName>
    <definedName name="Z_60D60471_931A_48F4_B984_7863E89B9725_.wvu.Rows" localSheetId="3" hidden="1">'Revision Control Log'!#REF!,'Revision Control Log'!$62:$67</definedName>
  </definedNames>
  <calcPr calcId="191029"/>
  <customWorkbookViews>
    <customWorkbookView name="John sotos - Personal View" guid="{60D60471-931A-48F4-B984-7863E89B9725}" mergeInterval="0" personalView="1" maximized="1" windowWidth="1020" windowHeight="55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3" l="1"/>
  <c r="C53" i="3" s="1"/>
  <c r="B53" i="3"/>
  <c r="B35" i="3"/>
  <c r="B34" i="3"/>
  <c r="B33" i="3"/>
  <c r="A41" i="4"/>
  <c r="C3" i="5" l="1"/>
  <c r="A17" i="3" l="1"/>
  <c r="C2" i="3"/>
  <c r="D36" i="3" l="1"/>
  <c r="E36" i="3"/>
  <c r="D37" i="3"/>
  <c r="B26" i="3" l="1"/>
  <c r="B27" i="3"/>
  <c r="B25" i="3"/>
  <c r="A69" i="3" l="1"/>
  <c r="C6" i="5" l="1"/>
  <c r="B7" i="4"/>
  <c r="D11" i="3" l="1"/>
  <c r="C5" i="6" l="1"/>
  <c r="B4" i="4"/>
  <c r="D26" i="4"/>
  <c r="C4" i="5"/>
  <c r="C5" i="5"/>
  <c r="C1" i="5"/>
  <c r="C4" i="6"/>
  <c r="B6" i="4"/>
  <c r="B5" i="4"/>
  <c r="B2" i="4"/>
  <c r="C17" i="3"/>
  <c r="B28" i="4"/>
  <c r="B48" i="4" s="1"/>
  <c r="B50" i="4" s="1"/>
  <c r="D29" i="3"/>
  <c r="D28" i="3"/>
  <c r="D14" i="4"/>
  <c r="D15" i="4"/>
  <c r="D16" i="4"/>
  <c r="D17" i="4"/>
  <c r="D18" i="4"/>
  <c r="D19" i="4"/>
  <c r="D20" i="4"/>
  <c r="D21" i="4"/>
  <c r="D22" i="4"/>
  <c r="D23" i="4"/>
  <c r="D24" i="4"/>
  <c r="D25" i="4"/>
  <c r="D27" i="4"/>
  <c r="C28" i="4"/>
  <c r="D28" i="4" l="1"/>
  <c r="F28" i="4"/>
  <c r="C2" i="5"/>
  <c r="B51" i="4"/>
  <c r="A54" i="4" s="1"/>
  <c r="B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H. Lawrence</author>
    <author>Greg Lehman</author>
  </authors>
  <commentList>
    <comment ref="C6" authorId="0" shapeId="0" xr:uid="{00000000-0006-0000-0000-000001000000}">
      <text>
        <r>
          <rPr>
            <sz val="9"/>
            <color indexed="81"/>
            <rFont val="Tahoma"/>
            <family val="2"/>
          </rPr>
          <t xml:space="preserve">If this submission is a </t>
        </r>
        <r>
          <rPr>
            <b/>
            <sz val="9"/>
            <color indexed="81"/>
            <rFont val="Tahoma"/>
            <family val="2"/>
          </rPr>
          <t>revision</t>
        </r>
        <r>
          <rPr>
            <sz val="9"/>
            <color indexed="81"/>
            <rFont val="Tahoma"/>
            <family val="2"/>
          </rPr>
          <t xml:space="preserve"> to a previous submission for which DOA acknowledged receipt and acceptance, </t>
        </r>
        <r>
          <rPr>
            <b/>
            <sz val="9"/>
            <color indexed="81"/>
            <rFont val="Tahoma"/>
            <family val="2"/>
          </rPr>
          <t>COMPLETE THE REVISION CONTROL LOG TAB.</t>
        </r>
      </text>
    </comment>
    <comment ref="D28" authorId="1" shapeId="0" xr:uid="{00000000-0006-0000-0000-000002000000}">
      <text>
        <r>
          <rPr>
            <b/>
            <sz val="9"/>
            <color indexed="81"/>
            <rFont val="Tahoma"/>
            <family val="2"/>
          </rPr>
          <t>This amount should agree to the amount reported as New I/P Obligations in Step 1 above.  If this does not agree, an "error" message will appear.</t>
        </r>
        <r>
          <rPr>
            <sz val="9"/>
            <color indexed="81"/>
            <rFont val="Tahoma"/>
            <family val="2"/>
          </rPr>
          <t xml:space="preserve">
</t>
        </r>
      </text>
    </comment>
    <comment ref="D36" authorId="1" shapeId="0" xr:uid="{00000000-0006-0000-0000-000003000000}">
      <text>
        <r>
          <rPr>
            <b/>
            <sz val="9"/>
            <color indexed="81"/>
            <rFont val="Tahoma"/>
            <family val="2"/>
          </rPr>
          <t>This amount should agree to the Principal payments reported in Step 1. If this does not agree, an "error" message will appear.</t>
        </r>
        <r>
          <rPr>
            <sz val="9"/>
            <color indexed="81"/>
            <rFont val="Tahoma"/>
            <family val="2"/>
          </rPr>
          <t xml:space="preserve">
</t>
        </r>
      </text>
    </comment>
    <comment ref="E52" authorId="1" shapeId="0" xr:uid="{00000000-0006-0000-0000-000004000000}">
      <text>
        <r>
          <rPr>
            <b/>
            <u/>
            <sz val="9"/>
            <color indexed="81"/>
            <rFont val="Tahoma"/>
            <family val="2"/>
          </rPr>
          <t>Note</t>
        </r>
        <r>
          <rPr>
            <b/>
            <sz val="9"/>
            <color indexed="81"/>
            <rFont val="Tahoma"/>
            <family val="2"/>
          </rPr>
          <t>:  Agencies must ensure soft costs associated with the MELP are also included in this schedule.  Treasury can provide a breakdown of these costs.  However, agencies may amortize the total costs on a straight-line basis over the life of the asset.  Keep these records as they will be required annually when completing attachments.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Sharon H. Lawrence</author>
    <author>Kevin L. Salminen</author>
    <author>test</author>
  </authors>
  <commentList>
    <comment ref="B7" authorId="0" shapeId="0" xr:uid="{00000000-0006-0000-01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t>
        </r>
        <r>
          <rPr>
            <b/>
            <sz val="8"/>
            <color indexed="81"/>
            <rFont val="Tahoma"/>
            <family val="2"/>
          </rPr>
          <t>COMPLETE THE REVISION CONTROL LOG TAB.</t>
        </r>
      </text>
    </comment>
    <comment ref="B28" authorId="1" shapeId="0" xr:uid="{00000000-0006-0000-0100-000002000000}">
      <text>
        <r>
          <rPr>
            <sz val="8"/>
            <color indexed="81"/>
            <rFont val="Tahoma"/>
            <family val="2"/>
          </rPr>
          <t>The total principal payments must equal the ending balance amount as of June 30 at Step 1 on the "IP Worksheet" tab.  If it does not, then an "error" message will appear.</t>
        </r>
        <r>
          <rPr>
            <sz val="8"/>
            <color indexed="81"/>
            <rFont val="Tahoma"/>
            <family val="2"/>
          </rPr>
          <t xml:space="preserve">
</t>
        </r>
      </text>
    </comment>
    <comment ref="B49" authorId="2" shapeId="0" xr:uid="{00000000-0006-0000-0100-000003000000}">
      <text>
        <r>
          <rPr>
            <sz val="8"/>
            <color indexed="81"/>
            <rFont val="Tahoma"/>
            <family val="2"/>
          </rPr>
          <t>The MELP listing for the current fiscal year will become available early July.</t>
        </r>
      </text>
    </comment>
  </commentList>
</comments>
</file>

<file path=xl/sharedStrings.xml><?xml version="1.0" encoding="utf-8"?>
<sst xmlns="http://schemas.openxmlformats.org/spreadsheetml/2006/main" count="3225" uniqueCount="2816">
  <si>
    <t>Agency Name</t>
  </si>
  <si>
    <t>Function</t>
  </si>
  <si>
    <t>Beginning Balance</t>
  </si>
  <si>
    <t>New I/P Obligations</t>
  </si>
  <si>
    <t>(Expenditures)</t>
  </si>
  <si>
    <t>Amount</t>
  </si>
  <si>
    <t>Amount per Function</t>
  </si>
  <si>
    <t>Description</t>
  </si>
  <si>
    <t>Agency Name:</t>
  </si>
  <si>
    <t xml:space="preserve">       </t>
  </si>
  <si>
    <t>Year:</t>
  </si>
  <si>
    <t>Principal</t>
  </si>
  <si>
    <t>Interest</t>
  </si>
  <si>
    <t>Total</t>
  </si>
  <si>
    <t>Total:</t>
  </si>
  <si>
    <t xml:space="preserve">FAACS
Funding Source
</t>
  </si>
  <si>
    <t>Drop-down list</t>
  </si>
  <si>
    <t>10-General Obligation Bonds</t>
  </si>
  <si>
    <t>15-Revenue Bonds</t>
  </si>
  <si>
    <t>20-Federal Grants</t>
  </si>
  <si>
    <t>30-Nonfederal Grants</t>
  </si>
  <si>
    <t>40-General Fund Revenues</t>
  </si>
  <si>
    <t>47-VPBA</t>
  </si>
  <si>
    <t>48-Contributed Capital - VPBA</t>
  </si>
  <si>
    <t>N/A</t>
  </si>
  <si>
    <t>50-Special Fund Revenues</t>
  </si>
  <si>
    <t>70-Local Funds</t>
  </si>
  <si>
    <t>80-Other Funds</t>
  </si>
  <si>
    <t>85-Treasury Board Financing</t>
  </si>
  <si>
    <t>87-Other Installment Purchases</t>
  </si>
  <si>
    <t>90-Higher Education</t>
  </si>
  <si>
    <t>Step 1</t>
  </si>
  <si>
    <t>Yes</t>
  </si>
  <si>
    <t>Yes / No Lists</t>
  </si>
  <si>
    <t>No</t>
  </si>
  <si>
    <t>Agency Number:</t>
  </si>
  <si>
    <t>Agency Contact Name:</t>
  </si>
  <si>
    <t>Agency Contact Phone Number:</t>
  </si>
  <si>
    <t>Date Completed:</t>
  </si>
  <si>
    <t>Revision Date</t>
  </si>
  <si>
    <t>Tab Name</t>
  </si>
  <si>
    <t>Row Number</t>
  </si>
  <si>
    <t>Column Letter</t>
  </si>
  <si>
    <t>Previous Information</t>
  </si>
  <si>
    <t>Revised Information</t>
  </si>
  <si>
    <t>Variance</t>
  </si>
  <si>
    <t>Agency Total Shown on MELP listing</t>
  </si>
  <si>
    <t>Long-term Debt</t>
  </si>
  <si>
    <t>Principal Payments</t>
  </si>
  <si>
    <t>IP Worksheet</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</si>
  <si>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</si>
  <si>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</si>
  <si>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</si>
  <si>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</si>
  <si>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</si>
  <si>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</si>
  <si>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</si>
  <si>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</si>
  <si>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</si>
  <si>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</si>
  <si>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</si>
  <si>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</si>
  <si>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</si>
  <si>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</si>
  <si>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</si>
  <si>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</si>
  <si>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</si>
  <si>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</si>
  <si>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</si>
  <si>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</si>
  <si>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</si>
  <si>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</si>
  <si>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</si>
  <si>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</si>
  <si>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</si>
  <si>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</si>
  <si>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</si>
  <si>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</si>
  <si>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</si>
  <si>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</si>
  <si>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</si>
  <si>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</si>
  <si>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</si>
  <si>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</si>
  <si>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</si>
  <si>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</si>
  <si>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</si>
  <si>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</si>
  <si>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</si>
  <si>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</si>
  <si>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</si>
  <si>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</si>
  <si>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</si>
  <si>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</si>
  <si>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</si>
  <si>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</si>
  <si>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</si>
  <si>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</si>
  <si>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</si>
  <si>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</si>
  <si>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</si>
  <si>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VIRGINIA RACING COMMISSION</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</si>
  <si>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</si>
  <si>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</si>
  <si>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</si>
  <si>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</si>
  <si>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</si>
  <si>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</si>
  <si>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</si>
  <si>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</si>
  <si>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</si>
  <si>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CAPITOL SQUARE PRESERVATION COUNCIL</t>
  </si>
  <si>
    <t>VIRGINIA COMMISSION ON YOUTH</t>
  </si>
  <si>
    <t>DEPARTMENT OF AVIATION</t>
  </si>
  <si>
    <t>CHESAPEAKE BAY COMMISSION</t>
  </si>
  <si>
    <t>JOINT COMMISSION ON HEALTH CARE</t>
  </si>
  <si>
    <t>DEPARTMENT OF VETERANS SERVICES</t>
  </si>
  <si>
    <t>INTERSTATE ORGANIZATION CONTRIBUTIONS</t>
  </si>
  <si>
    <t>VIRGINIA MUSEUM OF NATURAL HISTORY</t>
  </si>
  <si>
    <t>DEPARTMENT OF FIRE PROGRAMS</t>
  </si>
  <si>
    <t>DIVISION OF CAPITOL POLICE</t>
  </si>
  <si>
    <t>STATE WATER COMMISSION</t>
  </si>
  <si>
    <t>FAACS Funding Source</t>
  </si>
  <si>
    <t>FAACS ID #</t>
  </si>
  <si>
    <t>SECRETARY OF AGRICULTURE AND FORESTRY</t>
  </si>
  <si>
    <t>DEPARTMENT OF ACCOUNTS TRANSFER PAYMENTS</t>
  </si>
  <si>
    <t>Y</t>
  </si>
  <si>
    <t>N</t>
  </si>
  <si>
    <t>Ending Balance</t>
  </si>
  <si>
    <t>1)  Were capitalized assets valued at $50,000 or more (not controlled) acquired with new installment purchases (acquisitions)?</t>
  </si>
  <si>
    <t xml:space="preserve">2)  All assets valued at $50,000 or more acquired with new installment purchases should be recorded in FAACS with an "I" in the acquisition method box. </t>
  </si>
  <si>
    <t xml:space="preserve">     Were the capitalized assets recorded in FAACS in the current fiscal year?</t>
  </si>
  <si>
    <t>Step 1: Future Principal and Interest Payments</t>
  </si>
  <si>
    <t>Total Future Principal Payments</t>
  </si>
  <si>
    <t>DEPARTMENT OF FORENSIC SCIENCE</t>
  </si>
  <si>
    <t xml:space="preserve">Total </t>
  </si>
  <si>
    <t xml:space="preserve">      Explain why they were not recorded in FAACS in the current fiscal year. DOA may contact you for additional information related to capital assets.</t>
  </si>
  <si>
    <t>Totals</t>
  </si>
  <si>
    <t>Step 2:  Detailed information about New I/P Obligations</t>
  </si>
  <si>
    <t>Step 3:  Detailed information about the principal and interest payments</t>
  </si>
  <si>
    <t>Step 4:  Detailed information about assets acquired with new installment purchases (or acquisitions)</t>
  </si>
  <si>
    <t>Prepared by:</t>
  </si>
  <si>
    <t>Name</t>
  </si>
  <si>
    <t>Title</t>
  </si>
  <si>
    <t>Reviewed by:</t>
  </si>
  <si>
    <t>Explanation</t>
  </si>
  <si>
    <t xml:space="preserve">If your agency's Installment Purchase obligation is different than the ending obligation reflected in your </t>
  </si>
  <si>
    <t>Date:</t>
  </si>
  <si>
    <t>INDIGENT DEFENSE COMMISSION</t>
  </si>
  <si>
    <t>Fiscal Officer</t>
  </si>
  <si>
    <t>Shannon M. Hargitt</t>
  </si>
  <si>
    <t>Kristin A. Reiter</t>
  </si>
  <si>
    <t>Barry C. Faison</t>
  </si>
  <si>
    <t>Reggie Williams</t>
  </si>
  <si>
    <t>Deborah Courtney</t>
  </si>
  <si>
    <t>Anita B. Watkins</t>
  </si>
  <si>
    <t>Ellie Boyd</t>
  </si>
  <si>
    <t>Donna Carter</t>
  </si>
  <si>
    <t>Tracey DeBord</t>
  </si>
  <si>
    <t>CHECK FIGURE</t>
  </si>
  <si>
    <t>Explanation of variances:</t>
  </si>
  <si>
    <t>Fluctuation analysis needed?  Provide an explanation in the space below.</t>
  </si>
  <si>
    <t>(Acquisition)</t>
  </si>
  <si>
    <t>Acquisition Amount</t>
  </si>
  <si>
    <t>33-Foundation</t>
  </si>
  <si>
    <t>58-Overhead</t>
  </si>
  <si>
    <t>DEPARTMENT OF MOTOR VEHICLES TRANSFER PAYMENTS</t>
  </si>
  <si>
    <t>Louis B. Eacho</t>
  </si>
  <si>
    <t>Janice Rankin</t>
  </si>
  <si>
    <t>VIRGINIA HOUSING COMMISSION</t>
  </si>
  <si>
    <t>John Thaniel</t>
  </si>
  <si>
    <t>Angela Coleman</t>
  </si>
  <si>
    <t>DEPARTMENT OF HISTORIC RESOURCES</t>
  </si>
  <si>
    <t>COMMISSION ON CIVICS EDUCATION</t>
  </si>
  <si>
    <t>Cecelia Storm</t>
  </si>
  <si>
    <t>Tammy Davidson</t>
  </si>
  <si>
    <t>VIRGINIA STATE CRIME COMMISSION</t>
  </si>
  <si>
    <t>Douglas Page</t>
  </si>
  <si>
    <t>Jean Puckett</t>
  </si>
  <si>
    <t>OFFICE OF THE STATE INSPECTOR GENERAL</t>
  </si>
  <si>
    <t>1)</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</si>
  <si>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</si>
  <si>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</si>
  <si>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</si>
  <si>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3)</t>
  </si>
  <si>
    <t>I certify that the above questions have been completed and reviewed.</t>
  </si>
  <si>
    <t xml:space="preserve">Yes </t>
  </si>
  <si>
    <t xml:space="preserve">No </t>
  </si>
  <si>
    <t>b) Significant fluctuations on the attachment between prior year and current year amounts may be an indication of amounts being reported on the incorrect line item.</t>
  </si>
  <si>
    <t>Answer Required</t>
  </si>
  <si>
    <t>There should be no "Error" messages or cells with "Answer Required".  Have you reviewed the submission and removed all Error messages and answered all questions?  If not, investigate and make corrections as deemed necessary.</t>
  </si>
  <si>
    <r>
      <t>Purpose</t>
    </r>
    <r>
      <rPr>
        <sz val="10"/>
        <rFont val="Times New Roman"/>
        <family val="1"/>
      </rPr>
      <t>:  This tab is to help ensure completeness of this attachment.  After the attachment is completed please answer the following questions.</t>
    </r>
  </si>
  <si>
    <t>SECRETARY OF VETERANS AND DEFENSE AFFAIRS</t>
  </si>
  <si>
    <t>VIRGINIA COMMERCIAL SPACE FLIGHT AUTHORITY</t>
  </si>
  <si>
    <t>DEPARTMENT OF ELECTIONS</t>
  </si>
  <si>
    <t>VIRGINIA LOTTERY</t>
  </si>
  <si>
    <t>I certify that the above questions have been completed and are accurate.</t>
  </si>
  <si>
    <r>
      <t>Certification:</t>
    </r>
    <r>
      <rPr>
        <sz val="10"/>
        <rFont val="Times New Roman"/>
        <family val="1"/>
      </rPr>
      <t xml:space="preserve"> Do you certify that you have read and understood the instructions for completing this attachment and that (if you are the reviewer)  it has been reviewed and is complete and accurate?</t>
    </r>
  </si>
  <si>
    <t>Certification</t>
  </si>
  <si>
    <t>VIRGINIA COMMISSION ON INTERGOVERNMENTAL COOPERATION</t>
  </si>
  <si>
    <t>DIVISION OF LEGISLATIVE AUTOMATED SYSTEMS</t>
  </si>
  <si>
    <t>VIRGINIA WORKERS' COMPENSATION COMMISSION</t>
  </si>
  <si>
    <t>DEPARTMENT OF EDUCATION-DIRECT AID TO PUBLIC EDUCATION</t>
  </si>
  <si>
    <t>DEPARTMENT OF CONSERVATION AND RECREATION</t>
  </si>
  <si>
    <t>VIRGINIA SCHOOL FOR THE DEAF AND THE BLIND</t>
  </si>
  <si>
    <t>STATE COUNCIL OF HIGHER EDUCATION FOR VIRGINIA</t>
  </si>
  <si>
    <t>VIRGINIA REHABILITATION CENTER FOR THE BLIND AND VISION IMPAIRED</t>
  </si>
  <si>
    <t>DEPARTMENT OF RAIL AND PUBLIC TRANSPORTATION</t>
  </si>
  <si>
    <t>DEPARTMENT OF MEDICAL ASSISTANCE SERVICES</t>
  </si>
  <si>
    <t>VIRGINIA BOARD FOR PEOPLE WITH DISABILITIES</t>
  </si>
  <si>
    <t>VIRGINIA FREEDOM OF INFORMATION ADVISORY COUNCIL</t>
  </si>
  <si>
    <t>JOINT COMMISSION ON TECHNOLOGY AND SCIENCE</t>
  </si>
  <si>
    <r>
      <rPr>
        <b/>
        <u/>
        <sz val="10"/>
        <rFont val="Times New Roman"/>
        <family val="1"/>
      </rPr>
      <t>Note</t>
    </r>
    <r>
      <rPr>
        <b/>
        <sz val="10"/>
        <rFont val="Times New Roman"/>
        <family val="1"/>
      </rPr>
      <t xml:space="preserve">: </t>
    </r>
    <r>
      <rPr>
        <sz val="10"/>
        <rFont val="Times New Roman"/>
        <family val="1"/>
      </rPr>
      <t xml:space="preserve"> If you discover an "Error" message on any tab that cannot be corrected because of a formula error or you cannot determine why there is an "Error" message, contact DOA.</t>
    </r>
  </si>
  <si>
    <r>
      <t>(</t>
    </r>
    <r>
      <rPr>
        <b/>
        <u/>
        <sz val="10"/>
        <rFont val="Times New Roman"/>
        <family val="1"/>
      </rPr>
      <t>Note</t>
    </r>
    <r>
      <rPr>
        <b/>
        <sz val="10"/>
        <rFont val="Times New Roman"/>
        <family val="1"/>
      </rPr>
      <t>:</t>
    </r>
    <r>
      <rPr>
        <sz val="10"/>
        <rFont val="Times New Roman"/>
        <family val="1"/>
      </rPr>
      <t xml:space="preserve">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</si>
  <si>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New</t>
  </si>
  <si>
    <t>Analyst Comments</t>
  </si>
  <si>
    <t>10000</t>
  </si>
  <si>
    <t>10100</t>
  </si>
  <si>
    <t>11100</t>
  </si>
  <si>
    <t>10700</t>
  </si>
  <si>
    <t>10900</t>
  </si>
  <si>
    <t>11000</t>
  </si>
  <si>
    <t>11700</t>
  </si>
  <si>
    <t>11900</t>
  </si>
  <si>
    <t>12100</t>
  </si>
  <si>
    <t>12200</t>
  </si>
  <si>
    <t>Michelle Vucci</t>
  </si>
  <si>
    <t>12300</t>
  </si>
  <si>
    <t>12700</t>
  </si>
  <si>
    <t>91200</t>
  </si>
  <si>
    <t>12900</t>
  </si>
  <si>
    <t>13200</t>
  </si>
  <si>
    <t>13300</t>
  </si>
  <si>
    <t>13600</t>
  </si>
  <si>
    <t>14000</t>
  </si>
  <si>
    <t>14100</t>
  </si>
  <si>
    <t>Christie Wells</t>
  </si>
  <si>
    <t>14600</t>
  </si>
  <si>
    <t>15100</t>
  </si>
  <si>
    <t>14800</t>
  </si>
  <si>
    <t>15200</t>
  </si>
  <si>
    <t>15400</t>
  </si>
  <si>
    <t>15600</t>
  </si>
  <si>
    <t>15700</t>
  </si>
  <si>
    <t>15800</t>
  </si>
  <si>
    <t>16100</t>
  </si>
  <si>
    <t>16500</t>
  </si>
  <si>
    <t>17100</t>
  </si>
  <si>
    <t>17200</t>
  </si>
  <si>
    <t>17400</t>
  </si>
  <si>
    <t>18100</t>
  </si>
  <si>
    <t>18200</t>
  </si>
  <si>
    <t>19100</t>
  </si>
  <si>
    <t>19400</t>
  </si>
  <si>
    <t>20100</t>
  </si>
  <si>
    <t>19900</t>
  </si>
  <si>
    <t>Sharon Partee</t>
  </si>
  <si>
    <t>20200</t>
  </si>
  <si>
    <t>WILSON WORKFORCE AND REHABILITATION CENTER</t>
  </si>
  <si>
    <t>21800</t>
  </si>
  <si>
    <t>22200</t>
  </si>
  <si>
    <t>Jeffrey Waite</t>
  </si>
  <si>
    <t>22300</t>
  </si>
  <si>
    <t>23300</t>
  </si>
  <si>
    <t>Julie O'Kelly</t>
  </si>
  <si>
    <t>23800</t>
  </si>
  <si>
    <t>Leon Garnett</t>
  </si>
  <si>
    <t>23900</t>
  </si>
  <si>
    <t>24500</t>
  </si>
  <si>
    <t>26200</t>
  </si>
  <si>
    <t>30100</t>
  </si>
  <si>
    <t>35000</t>
  </si>
  <si>
    <t>40200</t>
  </si>
  <si>
    <t>40300</t>
  </si>
  <si>
    <t>Darin Moore</t>
  </si>
  <si>
    <t>40900</t>
  </si>
  <si>
    <t>41100</t>
  </si>
  <si>
    <t>41300</t>
  </si>
  <si>
    <t>41700</t>
  </si>
  <si>
    <t>42300</t>
  </si>
  <si>
    <t>42500</t>
  </si>
  <si>
    <t>44000</t>
  </si>
  <si>
    <t>50100</t>
  </si>
  <si>
    <t>50500</t>
  </si>
  <si>
    <t>60100</t>
  </si>
  <si>
    <t>60200</t>
  </si>
  <si>
    <t>70100</t>
  </si>
  <si>
    <t>71100</t>
  </si>
  <si>
    <t>72000</t>
  </si>
  <si>
    <t>76500</t>
  </si>
  <si>
    <t>77700</t>
  </si>
  <si>
    <t>Theodore Darden, Jr.</t>
  </si>
  <si>
    <t>77800</t>
  </si>
  <si>
    <t>84100</t>
  </si>
  <si>
    <t>84800</t>
  </si>
  <si>
    <t>94200</t>
  </si>
  <si>
    <t>95700</t>
  </si>
  <si>
    <t>96000</t>
  </si>
  <si>
    <t>Fund</t>
  </si>
  <si>
    <t>Fund Name</t>
  </si>
  <si>
    <t>Fund (Text)</t>
  </si>
  <si>
    <t>Fund (numeric)</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</si>
  <si>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</si>
  <si>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</si>
  <si>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</si>
  <si>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</si>
  <si>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</si>
  <si>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</si>
  <si>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</si>
  <si>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</si>
  <si>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</si>
  <si>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</si>
  <si>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</si>
  <si>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</si>
  <si>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</si>
  <si>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</si>
  <si>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</si>
  <si>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</si>
  <si>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</si>
  <si>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</si>
  <si>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</si>
  <si>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</si>
  <si>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</si>
  <si>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</si>
  <si>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</si>
  <si>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</si>
  <si>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</si>
  <si>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</si>
  <si>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</si>
  <si>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</si>
  <si>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</si>
  <si>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</si>
  <si>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</si>
  <si>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</si>
  <si>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</si>
  <si>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</si>
  <si>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</si>
  <si>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</si>
  <si>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</si>
  <si>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</si>
  <si>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</si>
  <si>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</si>
  <si>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</si>
  <si>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</si>
  <si>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</si>
  <si>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</si>
  <si>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</si>
  <si>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</si>
  <si>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</si>
  <si>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</si>
  <si>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</si>
  <si>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</si>
  <si>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</si>
  <si>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</si>
  <si>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</si>
  <si>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</si>
  <si>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</si>
  <si>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</si>
  <si>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</si>
  <si>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</si>
  <si>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</si>
  <si>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</si>
  <si>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</si>
  <si>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</si>
  <si>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</si>
  <si>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</si>
  <si>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</si>
  <si>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</si>
  <si>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</si>
  <si>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</si>
  <si>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</si>
  <si>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</si>
  <si>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</si>
  <si>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</si>
  <si>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</si>
  <si>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</si>
  <si>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</si>
  <si>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</si>
  <si>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</si>
  <si>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</si>
  <si>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</si>
  <si>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</si>
  <si>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</si>
  <si>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</si>
  <si>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</si>
  <si>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</si>
  <si>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</si>
  <si>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</si>
  <si>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</si>
  <si>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</si>
  <si>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</si>
  <si>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</si>
  <si>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</si>
  <si>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</si>
  <si>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</si>
  <si>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</si>
  <si>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</si>
  <si>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</si>
  <si>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</si>
  <si>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</si>
  <si>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</si>
  <si>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</si>
  <si>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</si>
  <si>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</si>
  <si>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</si>
  <si>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</si>
  <si>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</si>
  <si>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</si>
  <si>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</si>
  <si>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</si>
  <si>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</si>
  <si>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</si>
  <si>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</si>
  <si>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</si>
  <si>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</si>
  <si>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</si>
  <si>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</si>
  <si>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</si>
  <si>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</si>
  <si>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</si>
  <si>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</si>
  <si>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</si>
  <si>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</si>
  <si>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</si>
  <si>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</si>
  <si>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</si>
  <si>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</si>
  <si>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</si>
  <si>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</si>
  <si>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</si>
  <si>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</si>
  <si>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</si>
  <si>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</si>
  <si>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</si>
  <si>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</si>
  <si>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</si>
  <si>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</si>
  <si>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</si>
  <si>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</si>
  <si>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</si>
  <si>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</si>
  <si>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</si>
  <si>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</si>
  <si>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</si>
  <si>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</si>
  <si>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</si>
  <si>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</si>
  <si>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</si>
  <si>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</si>
  <si>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</si>
  <si>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</si>
  <si>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</si>
  <si>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</si>
  <si>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</si>
  <si>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</si>
  <si>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</si>
  <si>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</si>
  <si>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</si>
  <si>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</si>
  <si>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</si>
  <si>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</si>
  <si>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</si>
  <si>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</si>
  <si>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</si>
  <si>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</si>
  <si>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</si>
  <si>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</si>
  <si>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</si>
  <si>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</si>
  <si>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</si>
  <si>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</si>
  <si>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</si>
  <si>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</si>
  <si>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</si>
  <si>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</si>
  <si>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</si>
  <si>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</si>
  <si>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</si>
  <si>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</si>
  <si>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</si>
  <si>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</si>
  <si>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</si>
  <si>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</si>
  <si>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</si>
  <si>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</si>
  <si>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</si>
  <si>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</si>
  <si>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</si>
  <si>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</si>
  <si>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</si>
  <si>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</si>
  <si>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</si>
  <si>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</si>
  <si>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</si>
  <si>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</si>
  <si>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</si>
  <si>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</si>
  <si>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</si>
  <si>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</si>
  <si>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</si>
  <si>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</si>
  <si>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</si>
  <si>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</si>
  <si>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</si>
  <si>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</si>
  <si>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</si>
  <si>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</si>
  <si>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</si>
  <si>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</si>
  <si>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</si>
  <si>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</si>
  <si>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</si>
  <si>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</si>
  <si>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</si>
  <si>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</si>
  <si>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</si>
  <si>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</si>
  <si>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</si>
  <si>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</si>
  <si>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</si>
  <si>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</si>
  <si>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</si>
  <si>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</si>
  <si>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</si>
  <si>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</si>
  <si>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</si>
  <si>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</si>
  <si>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</si>
  <si>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</si>
  <si>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</si>
  <si>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</si>
  <si>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</si>
  <si>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</si>
  <si>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</si>
  <si>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</si>
  <si>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</si>
  <si>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</si>
  <si>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</si>
  <si>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</si>
  <si>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</si>
  <si>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</si>
  <si>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</si>
  <si>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</si>
  <si>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</si>
  <si>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</si>
  <si>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</si>
  <si>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</si>
  <si>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</si>
  <si>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</si>
  <si>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</si>
  <si>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</si>
  <si>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</si>
  <si>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</si>
  <si>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</si>
  <si>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</si>
  <si>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</si>
  <si>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</si>
  <si>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</si>
  <si>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</si>
  <si>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</si>
  <si>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</si>
  <si>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</si>
  <si>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</si>
  <si>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</si>
  <si>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</si>
  <si>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</si>
  <si>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</si>
  <si>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</si>
  <si>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</si>
  <si>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</si>
  <si>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</si>
  <si>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</si>
  <si>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</si>
  <si>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</si>
  <si>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</si>
  <si>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</si>
  <si>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</si>
  <si>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</si>
  <si>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</si>
  <si>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</si>
  <si>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</si>
  <si>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</si>
  <si>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</si>
  <si>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</si>
  <si>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</si>
  <si>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</si>
  <si>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</si>
  <si>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</si>
  <si>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</si>
  <si>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</si>
  <si>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</si>
  <si>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</si>
  <si>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</si>
  <si>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</si>
  <si>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</si>
  <si>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</si>
  <si>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</si>
  <si>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</si>
  <si>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</si>
  <si>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</si>
  <si>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</si>
  <si>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</si>
  <si>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</si>
  <si>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</si>
  <si>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</si>
  <si>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</si>
  <si>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</si>
  <si>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</si>
  <si>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</si>
  <si>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</si>
  <si>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</si>
  <si>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</si>
  <si>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</si>
  <si>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</si>
  <si>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</si>
  <si>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</si>
  <si>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</si>
  <si>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</si>
  <si>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</si>
  <si>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</si>
  <si>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</si>
  <si>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</si>
  <si>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</si>
  <si>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</si>
  <si>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</si>
  <si>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</si>
  <si>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</si>
  <si>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</si>
  <si>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</si>
  <si>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</si>
  <si>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</si>
  <si>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</si>
  <si>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</si>
  <si>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</si>
  <si>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</si>
  <si>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</si>
  <si>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</si>
  <si>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</si>
  <si>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</si>
  <si>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</si>
  <si>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</si>
  <si>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</si>
  <si>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</si>
  <si>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</si>
  <si>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</si>
  <si>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</si>
  <si>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</si>
  <si>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</si>
  <si>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</si>
  <si>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</si>
  <si>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</si>
  <si>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</si>
  <si>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</si>
  <si>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</si>
  <si>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</si>
  <si>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</si>
  <si>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</si>
  <si>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</si>
  <si>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</si>
  <si>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</si>
  <si>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</si>
  <si>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</si>
  <si>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</si>
  <si>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</si>
  <si>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</si>
  <si>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</si>
  <si>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</si>
  <si>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</si>
  <si>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</si>
  <si>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</si>
  <si>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</si>
  <si>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</si>
  <si>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</si>
  <si>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</si>
  <si>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</si>
  <si>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</si>
  <si>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</si>
  <si>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</si>
  <si>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</si>
  <si>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</si>
  <si>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</si>
  <si>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</si>
  <si>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</si>
  <si>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</si>
  <si>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</si>
  <si>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</si>
  <si>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</si>
  <si>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</si>
  <si>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</si>
  <si>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</si>
  <si>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</si>
  <si>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</si>
  <si>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</si>
  <si>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</si>
  <si>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</si>
  <si>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</si>
  <si>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</si>
  <si>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</si>
  <si>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</si>
  <si>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</si>
  <si>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</si>
  <si>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</si>
  <si>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</si>
  <si>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</si>
  <si>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</si>
  <si>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</si>
  <si>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</si>
  <si>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</si>
  <si>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</si>
  <si>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</si>
  <si>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</si>
  <si>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</si>
  <si>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</si>
  <si>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</si>
  <si>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</si>
  <si>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</si>
  <si>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</si>
  <si>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</si>
  <si>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</si>
  <si>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</si>
  <si>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</si>
  <si>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</si>
  <si>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</si>
  <si>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</si>
  <si>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</si>
  <si>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</si>
  <si>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</si>
  <si>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</si>
  <si>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</si>
  <si>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</si>
  <si>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</si>
  <si>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</si>
  <si>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</si>
  <si>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</si>
  <si>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</si>
  <si>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</si>
  <si>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</si>
  <si>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</si>
  <si>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</si>
  <si>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</si>
  <si>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</si>
  <si>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</si>
  <si>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</si>
  <si>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</si>
  <si>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</si>
  <si>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</si>
  <si>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</si>
  <si>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</si>
  <si>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</si>
  <si>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</si>
  <si>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</si>
  <si>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</si>
  <si>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</si>
  <si>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</si>
  <si>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</si>
  <si>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</si>
  <si>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</si>
  <si>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</si>
  <si>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</si>
  <si>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</si>
  <si>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</si>
  <si>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</si>
  <si>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</si>
  <si>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</si>
  <si>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</si>
  <si>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</si>
  <si>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</si>
  <si>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</si>
  <si>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</si>
  <si>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</si>
  <si>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</si>
  <si>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</si>
  <si>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</si>
  <si>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</si>
  <si>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</si>
  <si>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</si>
  <si>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</si>
  <si>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</si>
  <si>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</si>
  <si>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</si>
  <si>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</si>
  <si>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</si>
  <si>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</si>
  <si>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</si>
  <si>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</si>
  <si>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</si>
  <si>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</si>
  <si>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</si>
  <si>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</si>
  <si>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</si>
  <si>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</si>
  <si>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</si>
  <si>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</si>
  <si>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</si>
  <si>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</si>
  <si>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</si>
  <si>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</si>
  <si>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</si>
  <si>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</si>
  <si>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</si>
  <si>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</si>
  <si>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</si>
  <si>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</si>
  <si>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</si>
  <si>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</si>
  <si>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</si>
  <si>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</si>
  <si>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</si>
  <si>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</si>
  <si>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</si>
  <si>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</si>
  <si>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</si>
  <si>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</si>
  <si>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</si>
  <si>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</si>
  <si>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</si>
  <si>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</si>
  <si>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</si>
  <si>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</si>
  <si>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</si>
  <si>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</si>
  <si>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</si>
  <si>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</si>
  <si>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</si>
  <si>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</si>
  <si>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</si>
  <si>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</si>
  <si>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</si>
  <si>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</si>
  <si>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</si>
  <si>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</si>
  <si>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</si>
  <si>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</si>
  <si>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</si>
  <si>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</si>
  <si>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</si>
  <si>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</si>
  <si>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</si>
  <si>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</si>
  <si>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</si>
  <si>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</si>
  <si>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</si>
  <si>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</si>
  <si>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</si>
  <si>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</si>
  <si>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</si>
  <si>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</si>
  <si>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</si>
  <si>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</si>
  <si>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</si>
  <si>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</si>
  <si>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</si>
  <si>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</si>
  <si>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</si>
  <si>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</si>
  <si>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</si>
  <si>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</si>
  <si>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</si>
  <si>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</si>
  <si>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</si>
  <si>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</si>
  <si>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</si>
  <si>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</si>
  <si>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</si>
  <si>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</si>
  <si>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</si>
  <si>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</si>
  <si>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</si>
  <si>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</si>
  <si>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</si>
  <si>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</si>
  <si>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</si>
  <si>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</si>
  <si>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</si>
  <si>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</si>
  <si>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</si>
  <si>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</si>
  <si>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</si>
  <si>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</si>
  <si>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</si>
  <si>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</si>
  <si>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</si>
  <si>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</si>
  <si>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</si>
  <si>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</si>
  <si>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</si>
  <si>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</si>
  <si>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</si>
  <si>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</si>
  <si>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</si>
  <si>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</si>
  <si>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</si>
  <si>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</si>
  <si>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</si>
  <si>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</si>
  <si>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</si>
  <si>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</si>
  <si>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</si>
  <si>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</si>
  <si>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</si>
  <si>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</si>
  <si>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</si>
  <si>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</si>
  <si>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</si>
  <si>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</si>
  <si>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</si>
  <si>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</si>
  <si>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</si>
  <si>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</si>
  <si>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</si>
  <si>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</si>
  <si>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</si>
  <si>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</si>
  <si>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</si>
  <si>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</si>
  <si>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</si>
  <si>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</si>
  <si>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</si>
  <si>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</si>
  <si>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</si>
  <si>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</si>
  <si>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</si>
  <si>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</si>
  <si>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</si>
  <si>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</si>
  <si>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</si>
  <si>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</si>
  <si>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</si>
  <si>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</si>
  <si>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</si>
  <si>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</si>
  <si>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</si>
  <si>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</si>
  <si>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</si>
  <si>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</si>
  <si>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</si>
  <si>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</si>
  <si>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</si>
  <si>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</si>
  <si>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</si>
  <si>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</si>
  <si>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</si>
  <si>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</si>
  <si>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</si>
  <si>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</si>
  <si>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</si>
  <si>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</si>
  <si>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</si>
  <si>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</si>
  <si>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Energy Performance Contracts</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</si>
  <si>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</si>
  <si>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</si>
  <si>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</si>
  <si>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</si>
  <si>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</si>
  <si>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</si>
  <si>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</si>
  <si>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</si>
  <si>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</si>
  <si>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</si>
  <si>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</si>
  <si>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</si>
  <si>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</si>
  <si>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</si>
  <si>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</si>
  <si>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</si>
  <si>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</si>
  <si>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</si>
  <si>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</si>
  <si>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</si>
  <si>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</si>
  <si>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</si>
  <si>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</si>
  <si>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</si>
  <si>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</si>
  <si>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</si>
  <si>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</si>
  <si>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</si>
  <si>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</si>
  <si>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</si>
  <si>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</si>
  <si>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</si>
  <si>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</si>
  <si>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</si>
  <si>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</si>
  <si>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</si>
  <si>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</si>
  <si>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</si>
  <si>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</si>
  <si>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</si>
  <si>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</si>
  <si>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</si>
  <si>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</si>
  <si>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</si>
  <si>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</si>
  <si>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</si>
  <si>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</si>
  <si>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</si>
  <si>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</si>
  <si>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</si>
  <si>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</si>
  <si>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</si>
  <si>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</si>
  <si>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</si>
  <si>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</si>
  <si>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</si>
  <si>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</si>
  <si>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</si>
  <si>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</si>
  <si>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</si>
  <si>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</si>
  <si>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</si>
  <si>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</si>
  <si>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</si>
  <si>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</si>
  <si>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</si>
  <si>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</si>
  <si>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</si>
  <si>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</si>
  <si>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</si>
  <si>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</si>
  <si>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</si>
  <si>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</si>
  <si>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</si>
  <si>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</si>
  <si>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</si>
  <si>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</si>
  <si>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</si>
  <si>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</si>
  <si>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</si>
  <si>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</si>
  <si>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</si>
  <si>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</si>
  <si>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</si>
  <si>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</si>
  <si>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</si>
  <si>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</si>
  <si>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</si>
  <si>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</si>
  <si>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</si>
  <si>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</si>
  <si>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</si>
  <si>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</si>
  <si>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</si>
  <si>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</si>
  <si>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</si>
  <si>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</si>
  <si>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</si>
  <si>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</si>
  <si>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</si>
  <si>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</si>
  <si>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</si>
  <si>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</si>
  <si>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</si>
  <si>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</si>
  <si>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</si>
  <si>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</si>
  <si>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</si>
  <si>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</si>
  <si>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</si>
  <si>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</si>
  <si>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</si>
  <si>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</si>
  <si>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</si>
  <si>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</si>
  <si>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</si>
  <si>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</si>
  <si>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</si>
  <si>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</si>
  <si>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</si>
  <si>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</si>
  <si>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</si>
  <si>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</si>
  <si>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</si>
  <si>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</si>
  <si>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</si>
  <si>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</si>
  <si>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</si>
  <si>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</si>
  <si>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</si>
  <si>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</si>
  <si>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</si>
  <si>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</si>
  <si>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</si>
  <si>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</si>
  <si>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</si>
  <si>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</si>
  <si>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</si>
  <si>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</si>
  <si>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</si>
  <si>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</si>
  <si>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</si>
  <si>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</si>
  <si>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</si>
  <si>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</si>
  <si>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</si>
  <si>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</si>
  <si>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</si>
  <si>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</si>
  <si>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</si>
  <si>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</si>
  <si>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</si>
  <si>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</si>
  <si>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</si>
  <si>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</si>
  <si>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</si>
  <si>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</si>
  <si>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</si>
  <si>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</si>
  <si>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</si>
  <si>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</si>
  <si>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</si>
  <si>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</si>
  <si>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</si>
  <si>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</si>
  <si>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</si>
  <si>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</si>
  <si>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</si>
  <si>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</si>
  <si>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</si>
  <si>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</si>
  <si>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</si>
  <si>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</si>
  <si>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</si>
  <si>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</si>
  <si>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</si>
  <si>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</si>
  <si>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</si>
  <si>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</si>
  <si>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</si>
  <si>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</si>
  <si>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</si>
  <si>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</si>
  <si>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</si>
  <si>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</si>
  <si>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</si>
  <si>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</si>
  <si>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</si>
  <si>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</si>
  <si>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</si>
  <si>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</si>
  <si>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</si>
  <si>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</si>
  <si>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</si>
  <si>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</si>
  <si>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</si>
  <si>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</si>
  <si>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</si>
  <si>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</si>
  <si>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</si>
  <si>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</si>
  <si>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</si>
  <si>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</si>
  <si>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</si>
  <si>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</si>
  <si>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</si>
  <si>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</si>
  <si>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</si>
  <si>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</si>
  <si>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</si>
  <si>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</si>
  <si>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</si>
  <si>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</si>
  <si>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</si>
  <si>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</si>
  <si>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</si>
  <si>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</si>
  <si>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</si>
  <si>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</si>
  <si>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</si>
  <si>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</si>
  <si>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</si>
  <si>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</si>
  <si>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</si>
  <si>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</si>
  <si>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</si>
  <si>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</si>
  <si>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</si>
  <si>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</si>
  <si>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</si>
  <si>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</si>
  <si>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</si>
  <si>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</si>
  <si>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</si>
  <si>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</si>
  <si>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</si>
  <si>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</si>
  <si>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</si>
  <si>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</si>
  <si>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</si>
  <si>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</si>
  <si>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</si>
  <si>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</si>
  <si>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</si>
  <si>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</si>
  <si>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</si>
  <si>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</si>
  <si>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</si>
  <si>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</si>
  <si>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</si>
  <si>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</si>
  <si>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</si>
  <si>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</si>
  <si>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</si>
  <si>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</si>
  <si>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</si>
  <si>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</si>
  <si>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</si>
  <si>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</si>
  <si>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</si>
  <si>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</si>
  <si>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</si>
  <si>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</si>
  <si>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</si>
  <si>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</si>
  <si>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</si>
  <si>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</si>
  <si>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</si>
  <si>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</si>
  <si>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</si>
  <si>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</si>
  <si>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</si>
  <si>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</si>
  <si>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</si>
  <si>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</si>
  <si>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</si>
  <si>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</si>
  <si>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</si>
  <si>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</si>
  <si>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</si>
  <si>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</si>
  <si>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</si>
  <si>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</si>
  <si>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</si>
  <si>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</si>
  <si>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</si>
  <si>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</si>
  <si>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</si>
  <si>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</si>
  <si>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</si>
  <si>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</si>
  <si>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</si>
  <si>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</si>
  <si>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</si>
  <si>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</si>
  <si>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</si>
  <si>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</si>
  <si>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</si>
  <si>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</si>
  <si>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</si>
  <si>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</si>
  <si>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</si>
  <si>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</si>
  <si>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</si>
  <si>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</si>
  <si>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</si>
  <si>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</si>
  <si>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</si>
  <si>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</si>
  <si>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</si>
  <si>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</si>
  <si>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</si>
  <si>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</si>
  <si>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</si>
  <si>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</si>
  <si>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</si>
  <si>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</si>
  <si>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</si>
  <si>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</si>
  <si>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</si>
  <si>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</si>
  <si>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</si>
  <si>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</si>
  <si>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</si>
  <si>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</si>
  <si>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</si>
  <si>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</si>
  <si>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</si>
  <si>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</si>
  <si>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</si>
  <si>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</si>
  <si>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</si>
  <si>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</si>
  <si>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</si>
  <si>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</si>
  <si>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</si>
  <si>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</si>
  <si>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</si>
  <si>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</si>
  <si>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</si>
  <si>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</si>
  <si>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</si>
  <si>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</si>
  <si>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</si>
  <si>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</si>
  <si>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</si>
  <si>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</si>
  <si>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</si>
  <si>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</si>
  <si>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</si>
  <si>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</si>
  <si>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</si>
  <si>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</si>
  <si>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</si>
  <si>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</si>
  <si>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</si>
  <si>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</si>
  <si>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</si>
  <si>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</si>
  <si>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</si>
  <si>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</si>
  <si>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</si>
  <si>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</si>
  <si>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</si>
  <si>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</si>
  <si>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</si>
  <si>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</si>
  <si>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</si>
  <si>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</si>
  <si>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</si>
  <si>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</si>
  <si>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</si>
  <si>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</si>
  <si>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</si>
  <si>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</si>
  <si>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</si>
  <si>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</si>
  <si>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</si>
  <si>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</si>
  <si>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</si>
  <si>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</si>
  <si>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</si>
  <si>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</si>
  <si>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</si>
  <si>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</si>
  <si>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</si>
  <si>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</si>
  <si>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</si>
  <si>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</si>
  <si>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</si>
  <si>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</si>
  <si>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</si>
  <si>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</si>
  <si>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</si>
  <si>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</si>
  <si>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</si>
  <si>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</si>
  <si>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</si>
  <si>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</si>
  <si>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</si>
  <si>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</si>
  <si>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</si>
  <si>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</si>
  <si>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</si>
  <si>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</si>
  <si>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</si>
  <si>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</si>
  <si>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</si>
  <si>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</si>
  <si>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</si>
  <si>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</si>
  <si>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</si>
  <si>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</si>
  <si>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</si>
  <si>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</si>
  <si>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</si>
  <si>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</si>
  <si>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</si>
  <si>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</si>
  <si>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</si>
  <si>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</si>
  <si>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</si>
  <si>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</si>
  <si>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</si>
  <si>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</si>
  <si>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</si>
  <si>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</si>
  <si>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</si>
  <si>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</si>
  <si>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</si>
  <si>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</si>
  <si>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</si>
  <si>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</si>
  <si>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</si>
  <si>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</si>
  <si>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</si>
  <si>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</si>
  <si>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</si>
  <si>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</si>
  <si>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</si>
  <si>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</si>
  <si>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</si>
  <si>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</si>
  <si>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</si>
  <si>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</si>
  <si>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</si>
  <si>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</si>
  <si>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</si>
  <si>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</si>
  <si>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</si>
  <si>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</si>
  <si>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</si>
  <si>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</si>
  <si>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</si>
  <si>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</si>
  <si>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</si>
  <si>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</si>
  <si>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</si>
  <si>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</si>
  <si>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</si>
  <si>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</si>
  <si>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</si>
  <si>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</si>
  <si>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</si>
  <si>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</si>
  <si>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</si>
  <si>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</si>
  <si>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</si>
  <si>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</si>
  <si>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</si>
  <si>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</si>
  <si>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</si>
  <si>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</si>
  <si>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</si>
  <si>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</si>
  <si>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</si>
  <si>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</si>
  <si>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</si>
  <si>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</si>
  <si>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</si>
  <si>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</si>
  <si>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</si>
  <si>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</si>
  <si>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</si>
  <si>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</si>
  <si>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</si>
  <si>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</si>
  <si>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</si>
  <si>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</si>
  <si>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</si>
  <si>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</si>
  <si>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</si>
  <si>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</si>
  <si>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</si>
  <si>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</si>
  <si>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</si>
  <si>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</si>
  <si>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</si>
  <si>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</si>
  <si>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</si>
  <si>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</si>
  <si>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</si>
  <si>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</si>
  <si>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</si>
  <si>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</si>
  <si>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</si>
  <si>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</si>
  <si>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</si>
  <si>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</si>
  <si>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</si>
  <si>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</si>
  <si>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</si>
  <si>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</si>
  <si>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</si>
  <si>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</si>
  <si>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</si>
  <si>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</si>
  <si>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</si>
  <si>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</si>
  <si>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</si>
  <si>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</si>
  <si>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</si>
  <si>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</si>
  <si>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</si>
  <si>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</si>
  <si>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</si>
  <si>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</si>
  <si>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</si>
  <si>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</si>
  <si>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</si>
  <si>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</si>
  <si>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</si>
  <si>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</si>
  <si>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</si>
  <si>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</si>
  <si>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</si>
  <si>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</si>
  <si>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</si>
  <si>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</si>
  <si>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</si>
  <si>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</si>
  <si>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</si>
  <si>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</si>
  <si>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</si>
  <si>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</si>
  <si>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</si>
  <si>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</si>
  <si>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</si>
  <si>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</si>
  <si>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</si>
  <si>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</si>
  <si>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</si>
  <si>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</si>
  <si>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</si>
  <si>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</si>
  <si>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</si>
  <si>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</si>
  <si>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</si>
  <si>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</si>
  <si>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</si>
  <si>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</si>
  <si>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</si>
  <si>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</si>
  <si>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</si>
  <si>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</si>
  <si>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</si>
  <si>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</si>
  <si>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</si>
  <si>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</si>
  <si>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</si>
  <si>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</si>
  <si>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</si>
  <si>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</si>
  <si>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</si>
  <si>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</si>
  <si>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</si>
  <si>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</si>
  <si>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</si>
  <si>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</si>
  <si>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</si>
  <si>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</si>
  <si>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</si>
  <si>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</si>
  <si>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</si>
  <si>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</si>
  <si>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</si>
  <si>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</si>
  <si>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</si>
  <si>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</si>
  <si>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</si>
  <si>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</si>
  <si>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</si>
  <si>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</si>
  <si>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</si>
  <si>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</si>
  <si>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</si>
  <si>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</si>
  <si>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</si>
  <si>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</si>
  <si>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</si>
  <si>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</si>
  <si>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</si>
  <si>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</si>
  <si>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</si>
  <si>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</si>
  <si>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</si>
  <si>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</si>
  <si>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</si>
  <si>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</si>
  <si>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</si>
  <si>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</si>
  <si>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</si>
  <si>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</si>
  <si>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</si>
  <si>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</si>
  <si>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</si>
  <si>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</si>
  <si>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</si>
  <si>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</si>
  <si>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</si>
  <si>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</si>
  <si>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</si>
  <si>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</si>
  <si>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</si>
  <si>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</si>
  <si>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</si>
  <si>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</si>
  <si>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</si>
  <si>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</si>
  <si>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</si>
  <si>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</si>
  <si>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</si>
  <si>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</si>
  <si>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</si>
  <si>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</si>
  <si>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</si>
  <si>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</si>
  <si>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</si>
  <si>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</si>
  <si>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</si>
  <si>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</si>
  <si>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</si>
  <si>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</si>
  <si>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</si>
  <si>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</si>
  <si>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</si>
  <si>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</si>
  <si>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</si>
  <si>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</si>
  <si>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</si>
  <si>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</si>
  <si>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</si>
  <si>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</si>
  <si>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</si>
  <si>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</si>
  <si>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</si>
  <si>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</si>
  <si>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</si>
  <si>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</si>
  <si>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</si>
  <si>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</si>
  <si>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</si>
  <si>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</si>
  <si>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</si>
  <si>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</si>
  <si>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</si>
  <si>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</si>
  <si>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</si>
  <si>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</si>
  <si>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</si>
  <si>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</si>
  <si>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</si>
  <si>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</si>
  <si>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</si>
  <si>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</si>
  <si>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</si>
  <si>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</si>
  <si>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</si>
  <si>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</si>
  <si>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</si>
  <si>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</si>
  <si>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</si>
  <si>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</si>
  <si>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</si>
  <si>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</si>
  <si>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</si>
  <si>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</si>
  <si>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</si>
  <si>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</si>
  <si>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</si>
  <si>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</si>
  <si>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</si>
  <si>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</si>
  <si>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</si>
  <si>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</si>
  <si>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</si>
  <si>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</si>
  <si>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</si>
  <si>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</si>
  <si>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</si>
  <si>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</si>
  <si>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</si>
  <si>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</si>
  <si>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</si>
  <si>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</si>
  <si>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</si>
  <si>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</si>
  <si>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</si>
  <si>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</si>
  <si>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</si>
  <si>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</si>
  <si>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</si>
  <si>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</si>
  <si>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</si>
  <si>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</si>
  <si>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</si>
  <si>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</si>
  <si>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</si>
  <si>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</si>
  <si>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</si>
  <si>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</si>
  <si>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</si>
  <si>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</si>
  <si>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</si>
  <si>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</si>
  <si>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</si>
  <si>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</si>
  <si>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</si>
  <si>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</si>
  <si>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</si>
  <si>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</si>
  <si>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</si>
  <si>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</si>
  <si>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</si>
  <si>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</si>
  <si>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</si>
  <si>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</si>
  <si>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</si>
  <si>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</si>
  <si>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</si>
  <si>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</si>
  <si>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</si>
  <si>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</si>
  <si>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</si>
  <si>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</si>
  <si>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</si>
  <si>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</si>
  <si>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</si>
  <si>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</si>
  <si>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</si>
  <si>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</si>
  <si>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</si>
  <si>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</si>
  <si>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</si>
  <si>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</si>
  <si>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</si>
  <si>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</si>
  <si>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</si>
  <si>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</si>
  <si>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</si>
  <si>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</si>
  <si>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</si>
  <si>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</si>
  <si>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</si>
  <si>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</si>
  <si>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</si>
  <si>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</si>
  <si>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</si>
  <si>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</si>
  <si>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</si>
  <si>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</si>
  <si>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</si>
  <si>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</si>
  <si>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</si>
  <si>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</si>
  <si>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</si>
  <si>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</si>
  <si>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</si>
  <si>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</si>
  <si>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</si>
  <si>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</si>
  <si>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</si>
  <si>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</si>
  <si>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</si>
  <si>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</si>
  <si>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</si>
  <si>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</si>
  <si>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</si>
  <si>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</si>
  <si>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</si>
  <si>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</si>
  <si>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</si>
  <si>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</si>
  <si>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</si>
  <si>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</si>
  <si>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</si>
  <si>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</si>
  <si>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</si>
  <si>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</si>
  <si>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</si>
  <si>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</si>
  <si>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</si>
  <si>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</si>
  <si>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</si>
  <si>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</si>
  <si>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</si>
  <si>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</si>
  <si>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</si>
  <si>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</si>
  <si>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</si>
  <si>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</si>
  <si>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</si>
  <si>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</si>
  <si>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</si>
  <si>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</si>
  <si>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</si>
  <si>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</si>
  <si>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</si>
  <si>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</si>
  <si>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</si>
  <si>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</si>
  <si>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</si>
  <si>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</si>
  <si>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</si>
  <si>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</si>
  <si>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</si>
  <si>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</si>
  <si>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</si>
  <si>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</si>
  <si>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</si>
  <si>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</si>
  <si>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</si>
  <si>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</si>
  <si>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</si>
  <si>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</si>
  <si>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</si>
  <si>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</si>
  <si>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</si>
  <si>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</si>
  <si>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</si>
  <si>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</si>
  <si>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</si>
  <si>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</si>
  <si>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</si>
  <si>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</si>
  <si>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</si>
  <si>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</si>
  <si>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</si>
  <si>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</si>
  <si>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</si>
  <si>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</si>
  <si>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</si>
  <si>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</si>
  <si>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</si>
  <si>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</si>
  <si>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</si>
  <si>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</si>
  <si>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</si>
  <si>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</si>
  <si>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</si>
  <si>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</si>
  <si>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</si>
  <si>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</si>
  <si>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</si>
  <si>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</si>
  <si>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</si>
  <si>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</si>
  <si>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</si>
  <si>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</si>
  <si>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</si>
  <si>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</si>
  <si>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</si>
  <si>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</si>
  <si>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</si>
  <si>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</si>
  <si>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</si>
  <si>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</si>
  <si>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</si>
  <si>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</si>
  <si>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</si>
  <si>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</si>
  <si>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</si>
  <si>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</si>
  <si>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</si>
  <si>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</si>
  <si>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</si>
  <si>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</si>
  <si>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</si>
  <si>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</si>
  <si>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</si>
  <si>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</si>
  <si>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</si>
  <si>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</si>
  <si>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</si>
  <si>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</si>
  <si>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</si>
  <si>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</si>
  <si>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</si>
  <si>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</si>
  <si>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</si>
  <si>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</si>
  <si>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</si>
  <si>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</si>
  <si>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</si>
  <si>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</si>
  <si>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</si>
  <si>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</si>
  <si>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</si>
  <si>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</si>
  <si>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</si>
  <si>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</si>
  <si>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</si>
  <si>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</si>
  <si>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</si>
  <si>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</si>
  <si>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</si>
  <si>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</si>
  <si>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</si>
  <si>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</si>
  <si>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</si>
  <si>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</si>
  <si>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</si>
  <si>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</si>
  <si>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</si>
  <si>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</si>
  <si>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</si>
  <si>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</si>
  <si>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</si>
  <si>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</si>
  <si>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</si>
  <si>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</si>
  <si>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</si>
  <si>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</si>
  <si>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</si>
  <si>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</si>
  <si>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</si>
  <si>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</si>
  <si>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</si>
  <si>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</si>
  <si>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</si>
  <si>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</si>
  <si>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</si>
  <si>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</si>
  <si>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</si>
  <si>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</si>
  <si>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</si>
  <si>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</si>
  <si>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</si>
  <si>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</si>
  <si>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</si>
  <si>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</si>
  <si>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</si>
  <si>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</si>
  <si>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</si>
  <si>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</si>
  <si>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</si>
  <si>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</si>
  <si>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</si>
  <si>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</si>
  <si>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</si>
  <si>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</si>
  <si>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</si>
  <si>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</si>
  <si>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</si>
  <si>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</si>
  <si>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</si>
  <si>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</si>
  <si>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</si>
  <si>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</si>
  <si>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</si>
  <si>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</si>
  <si>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</si>
  <si>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</si>
  <si>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</si>
  <si>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</si>
  <si>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</si>
  <si>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</si>
  <si>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</si>
  <si>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</si>
  <si>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</si>
  <si>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</si>
  <si>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</si>
  <si>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</si>
  <si>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</si>
  <si>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</si>
  <si>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</si>
  <si>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</si>
  <si>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</si>
  <si>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</si>
  <si>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</si>
  <si>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</si>
  <si>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</si>
  <si>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</si>
  <si>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</si>
  <si>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</si>
  <si>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</si>
  <si>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</si>
  <si>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</si>
  <si>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</si>
  <si>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</si>
  <si>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</si>
  <si>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</si>
  <si>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</si>
  <si>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</si>
  <si>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</si>
  <si>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</si>
  <si>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</si>
  <si>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</si>
  <si>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</si>
  <si>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</si>
  <si>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</si>
  <si>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</si>
  <si>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</si>
  <si>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</si>
  <si>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</si>
  <si>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</si>
  <si>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</si>
  <si>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</si>
  <si>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</si>
  <si>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</si>
  <si>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</si>
  <si>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</si>
  <si>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</si>
  <si>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t>Agy No</t>
  </si>
  <si>
    <t>Control Agency</t>
  </si>
  <si>
    <t>HIGHER EDUCATION RESEARCH INITIATIVE</t>
  </si>
  <si>
    <t>Jessica W. Kilgo</t>
  </si>
  <si>
    <t>JOINT LEGISLATIVE AUDIT AND REVIEW COMMISSION</t>
  </si>
  <si>
    <t>Danielle Roache</t>
  </si>
  <si>
    <t>Kevin Hill</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</si>
  <si>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</si>
  <si>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</si>
  <si>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</si>
  <si>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</si>
  <si>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</si>
  <si>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William Clear</t>
  </si>
  <si>
    <t>DEPARTMENT FOR THE BLIND AND VISION IMPAIRED</t>
  </si>
  <si>
    <t>DEPARTMENT FOR THE DEAF AND HARD-OF-HEARING</t>
  </si>
  <si>
    <t>VIRGINIA CONFLICT OF INTEREST AND ETHICS ADVISORY COUNCIL</t>
  </si>
  <si>
    <t>Bus. Unit</t>
  </si>
  <si>
    <t>Control Bus. Unit</t>
  </si>
  <si>
    <t>SENATE OF VIRGINIA</t>
  </si>
  <si>
    <t>VIRGINIA MANAGEMENT FELLOWS PROGRAM ADMINISTRATION</t>
  </si>
  <si>
    <t>VETERANS SERVICES FOUNDATION</t>
  </si>
  <si>
    <t>LIEUTENANT GOVERNOR</t>
  </si>
  <si>
    <t>ATTORNEY GENERAL AND DEPARTMENT OF LAW</t>
  </si>
  <si>
    <t>DIVISION OF DEBT COLLECTION</t>
  </si>
  <si>
    <t>Kimberly Jezek</t>
  </si>
  <si>
    <t>Danielle Robertson</t>
  </si>
  <si>
    <t>CHILDREN'S SERVICES ACT</t>
  </si>
  <si>
    <t>Wendy Hupp</t>
  </si>
  <si>
    <t>24400</t>
  </si>
  <si>
    <t>ONLINE VIRGINIA NETWORK AUTHORITY</t>
  </si>
  <si>
    <t>AGRICULTURAL COUNCIL</t>
  </si>
  <si>
    <t>ECONOMIC DEVELOPMENT INCENTIVE PAYMENTS</t>
  </si>
  <si>
    <t>Sheri Crocker</t>
  </si>
  <si>
    <t>DEPARTMENT OF FORESTRY</t>
  </si>
  <si>
    <t>COMMISSION ON THE VIRGINIA ALCOHOL SAFETY ACTION PROGRAM</t>
  </si>
  <si>
    <t>Geri Hayes</t>
  </si>
  <si>
    <t>DEPARTMENT OF CORRECTIONS--CENTRAL ADMINISTRATION</t>
  </si>
  <si>
    <t>John C. Moore</t>
  </si>
  <si>
    <t>CITIZENS' ADVISORY COUNCIL ON FURNISHING AND INTERPRETING THE EXECUTIVE MANSION</t>
  </si>
  <si>
    <t>VIRGINIA WORLD WAR I AND WORLD WAR II COMMEMORATION COMMISSION</t>
  </si>
  <si>
    <t>CENTRAL CAPITAL OUTLAY</t>
  </si>
  <si>
    <t>9(C) REVENUE BONDS</t>
  </si>
  <si>
    <t>9(D) REVENUE BONDS</t>
  </si>
  <si>
    <t>CENTRAL APPROPRIATIONS</t>
  </si>
  <si>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</si>
  <si>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</si>
  <si>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</si>
  <si>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</si>
  <si>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</si>
  <si>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</si>
  <si>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</si>
  <si>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</si>
  <si>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</si>
  <si>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</si>
  <si>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</si>
  <si>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</si>
  <si>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</si>
  <si>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</si>
  <si>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</si>
  <si>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</si>
  <si>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</si>
  <si>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</si>
  <si>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</si>
  <si>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</si>
  <si>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</si>
  <si>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</si>
  <si>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</si>
  <si>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</si>
  <si>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</si>
  <si>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</si>
  <si>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</si>
  <si>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</si>
  <si>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</si>
  <si>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</si>
  <si>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</si>
  <si>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</si>
  <si>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</si>
  <si>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</si>
  <si>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</si>
  <si>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</si>
  <si>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</si>
  <si>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</si>
  <si>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</si>
  <si>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</si>
  <si>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</si>
  <si>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</si>
  <si>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</si>
  <si>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</si>
  <si>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</si>
  <si>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</si>
  <si>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60-Gifts and Donations</t>
  </si>
  <si>
    <t>59-Institutional Support</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</si>
  <si>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</si>
  <si>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</si>
  <si>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</si>
  <si>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</si>
  <si>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</si>
  <si>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</si>
  <si>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</si>
  <si>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</si>
  <si>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</si>
  <si>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</si>
  <si>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</si>
  <si>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</si>
  <si>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</si>
  <si>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</si>
  <si>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</si>
  <si>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</si>
  <si>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</si>
  <si>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</si>
  <si>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</si>
  <si>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</si>
  <si>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</si>
  <si>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</si>
  <si>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</si>
  <si>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</si>
  <si>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</si>
  <si>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</si>
  <si>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</si>
  <si>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</si>
  <si>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</si>
  <si>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</si>
  <si>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DR. MARTIN LUTHER KING, JR. MEMORIAL COMMISSION</t>
  </si>
  <si>
    <t>SITTER &amp; BARFOOT VETERANS CARE CENTER</t>
  </si>
  <si>
    <t>COMMONWEALTH'S ATTORNEYS' SERVICES COUNCIL</t>
  </si>
  <si>
    <t>110</t>
  </si>
  <si>
    <t>Elizabeth C. Gibbs</t>
  </si>
  <si>
    <t>182</t>
  </si>
  <si>
    <t>Michael Faszewski</t>
  </si>
  <si>
    <t>DEPARTMENT OF EDUCATION, CENTRAL OFFICE OPERATIONS</t>
  </si>
  <si>
    <t>1)  Events of default with finance-related consequences?</t>
  </si>
  <si>
    <t>2) Termination events with finance-related consequences?</t>
  </si>
  <si>
    <t>3)  Subjective acceleration clauses?</t>
  </si>
  <si>
    <t>For any "yes" answers, please explain:</t>
  </si>
  <si>
    <t xml:space="preserve">Step 2: Terms Specific to Debt Agreements:  Does the Installment Purchase Contract have any of the following terms required to be </t>
  </si>
  <si>
    <t>yes</t>
  </si>
  <si>
    <t>no</t>
  </si>
  <si>
    <t>Step 3: Reconcile Total Future Payments to MELP Listing</t>
  </si>
  <si>
    <t>Funds to test attachments</t>
  </si>
  <si>
    <t>first in --listing to verify correct formula=</t>
  </si>
  <si>
    <t>last in listing--listing to verify correct formula =</t>
  </si>
  <si>
    <t>test incorrect fund =</t>
  </si>
  <si>
    <t>01234</t>
  </si>
  <si>
    <t>Verify fund number and Contact DOA</t>
  </si>
  <si>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</si>
  <si>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</si>
  <si>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</si>
  <si>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</si>
  <si>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</si>
  <si>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</si>
  <si>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</si>
  <si>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</si>
  <si>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</si>
  <si>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</si>
  <si>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</si>
  <si>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</si>
  <si>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</si>
  <si>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</si>
  <si>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</si>
  <si>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</si>
  <si>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</si>
  <si>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</si>
  <si>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</si>
  <si>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t>100</t>
  </si>
  <si>
    <t>101</t>
  </si>
  <si>
    <t>Paula C. Lambert</t>
  </si>
  <si>
    <t>Paula C. Lambert/ Michelle R. Wright</t>
  </si>
  <si>
    <t>107</t>
  </si>
  <si>
    <t>109</t>
  </si>
  <si>
    <t>111</t>
  </si>
  <si>
    <t>JUVENILE AND DOMESTIC RELATIONS DISTRICT COURTS</t>
  </si>
  <si>
    <t>117</t>
  </si>
  <si>
    <t>119</t>
  </si>
  <si>
    <t>122</t>
  </si>
  <si>
    <t>123</t>
  </si>
  <si>
    <t>127</t>
  </si>
  <si>
    <t>129</t>
  </si>
  <si>
    <t>132</t>
  </si>
  <si>
    <t>133</t>
  </si>
  <si>
    <t>136</t>
  </si>
  <si>
    <t>140</t>
  </si>
  <si>
    <t>141</t>
  </si>
  <si>
    <t>146</t>
  </si>
  <si>
    <t>148</t>
  </si>
  <si>
    <t>151</t>
  </si>
  <si>
    <t>152</t>
  </si>
  <si>
    <t>154</t>
  </si>
  <si>
    <t>156</t>
  </si>
  <si>
    <t>157</t>
  </si>
  <si>
    <t>158</t>
  </si>
  <si>
    <t>161</t>
  </si>
  <si>
    <t>165</t>
  </si>
  <si>
    <t>171</t>
  </si>
  <si>
    <t>172</t>
  </si>
  <si>
    <t>174</t>
  </si>
  <si>
    <t>Vivian Shields</t>
  </si>
  <si>
    <t>181</t>
  </si>
  <si>
    <t>191</t>
  </si>
  <si>
    <t>194</t>
  </si>
  <si>
    <t>199</t>
  </si>
  <si>
    <t>201</t>
  </si>
  <si>
    <t>202</t>
  </si>
  <si>
    <t>218</t>
  </si>
  <si>
    <t>222</t>
  </si>
  <si>
    <t>223</t>
  </si>
  <si>
    <t>233</t>
  </si>
  <si>
    <t>238</t>
  </si>
  <si>
    <t>239</t>
  </si>
  <si>
    <t>Susan Grable</t>
  </si>
  <si>
    <t>244</t>
  </si>
  <si>
    <t>245</t>
  </si>
  <si>
    <t>262</t>
  </si>
  <si>
    <t>301</t>
  </si>
  <si>
    <t>350</t>
  </si>
  <si>
    <t>402</t>
  </si>
  <si>
    <t>403</t>
  </si>
  <si>
    <t>409</t>
  </si>
  <si>
    <t>411</t>
  </si>
  <si>
    <t>413</t>
  </si>
  <si>
    <t>417</t>
  </si>
  <si>
    <t>423</t>
  </si>
  <si>
    <t>425</t>
  </si>
  <si>
    <t>440</t>
  </si>
  <si>
    <t>501</t>
  </si>
  <si>
    <t>Minni Powell</t>
  </si>
  <si>
    <t>505</t>
  </si>
  <si>
    <t>Donna Rabender</t>
  </si>
  <si>
    <t>601</t>
  </si>
  <si>
    <t>Stacey S.Ferrer</t>
  </si>
  <si>
    <t>602</t>
  </si>
  <si>
    <t>701</t>
  </si>
  <si>
    <t>711</t>
  </si>
  <si>
    <t>James Sacher</t>
  </si>
  <si>
    <t>720</t>
  </si>
  <si>
    <t>765</t>
  </si>
  <si>
    <t>777</t>
  </si>
  <si>
    <t>778</t>
  </si>
  <si>
    <t>841</t>
  </si>
  <si>
    <t>848</t>
  </si>
  <si>
    <t>912</t>
  </si>
  <si>
    <t>942</t>
  </si>
  <si>
    <t>Jonathan Martin</t>
  </si>
  <si>
    <t>957</t>
  </si>
  <si>
    <t>960</t>
  </si>
  <si>
    <t>New Agency/Name Change (per DPB)</t>
  </si>
  <si>
    <t>For Directive purposes, Agency 200 should be included with 201. Signature Card includes with Agy 765</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</si>
  <si>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</si>
  <si>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</si>
  <si>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</si>
  <si>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</si>
  <si>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</si>
  <si>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</si>
  <si>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</si>
  <si>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</si>
  <si>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</si>
  <si>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</si>
  <si>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</si>
  <si>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</si>
  <si>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</si>
  <si>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</si>
  <si>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</si>
  <si>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</si>
  <si>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</si>
  <si>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</si>
  <si>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</si>
  <si>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</si>
  <si>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</si>
  <si>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</si>
  <si>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</si>
  <si>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</si>
  <si>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</si>
  <si>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</si>
  <si>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</si>
  <si>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</si>
  <si>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</si>
  <si>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</si>
  <si>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</si>
  <si>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</si>
  <si>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</si>
  <si>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</si>
  <si>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</si>
  <si>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</si>
  <si>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</si>
  <si>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</si>
  <si>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</si>
  <si>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</si>
  <si>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</si>
  <si>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</si>
  <si>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</si>
  <si>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</si>
  <si>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</si>
  <si>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</si>
  <si>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</si>
  <si>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</si>
  <si>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</si>
  <si>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</si>
  <si>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</si>
  <si>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</si>
  <si>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</si>
  <si>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</si>
  <si>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</si>
  <si>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</si>
  <si>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</si>
  <si>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</si>
  <si>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</si>
  <si>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</si>
  <si>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</si>
  <si>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</si>
  <si>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</si>
  <si>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</si>
  <si>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</si>
  <si>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</si>
  <si>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</si>
  <si>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</si>
  <si>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</si>
  <si>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</si>
  <si>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</si>
  <si>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</si>
  <si>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</si>
  <si>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</si>
  <si>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</si>
  <si>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</si>
  <si>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</si>
  <si>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</si>
  <si>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</si>
  <si>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</si>
  <si>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</si>
  <si>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</si>
  <si>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</si>
  <si>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</si>
  <si>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</si>
  <si>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</si>
  <si>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</si>
  <si>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</si>
  <si>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</si>
  <si>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</si>
  <si>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</si>
  <si>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</si>
  <si>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</si>
  <si>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</si>
  <si>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</si>
  <si>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</si>
  <si>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</si>
  <si>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</si>
  <si>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</si>
  <si>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</si>
  <si>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</si>
  <si>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</si>
  <si>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</si>
  <si>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</si>
  <si>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</si>
  <si>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</si>
  <si>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</si>
  <si>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</si>
  <si>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</si>
  <si>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</si>
  <si>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</si>
  <si>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</si>
  <si>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</si>
  <si>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</si>
  <si>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</si>
  <si>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</si>
  <si>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</si>
  <si>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</si>
  <si>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</si>
  <si>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</si>
  <si>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</si>
  <si>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</si>
  <si>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</si>
  <si>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</si>
  <si>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</si>
  <si>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</si>
  <si>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</si>
  <si>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</si>
  <si>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</si>
  <si>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</si>
  <si>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</si>
  <si>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</si>
  <si>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</si>
  <si>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</si>
  <si>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</si>
  <si>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</si>
  <si>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</si>
  <si>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</si>
  <si>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</si>
  <si>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</si>
  <si>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</si>
  <si>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</si>
  <si>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</si>
  <si>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</si>
  <si>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</si>
  <si>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</si>
  <si>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</si>
  <si>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</si>
  <si>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</si>
  <si>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</si>
  <si>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</si>
  <si>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</si>
  <si>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</si>
  <si>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</si>
  <si>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</si>
  <si>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</si>
  <si>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</si>
  <si>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</si>
  <si>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</si>
  <si>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</si>
  <si>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</si>
  <si>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Barry M. Wenzig</t>
  </si>
  <si>
    <t>Jocelyn Bagby</t>
  </si>
  <si>
    <t>Katherine Townsend</t>
  </si>
  <si>
    <t>Todd Garrett</t>
  </si>
  <si>
    <t>Renai Reinholtz</t>
  </si>
  <si>
    <t>DEPARTMENT OF WILDLIFE RESOURCES</t>
  </si>
  <si>
    <t>Ida Witherspoon</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</si>
  <si>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</si>
  <si>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</si>
  <si>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</si>
  <si>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</si>
  <si>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</si>
  <si>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t>Removed Agencies</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</si>
  <si>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</si>
  <si>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</si>
  <si>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</si>
  <si>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</si>
  <si>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</si>
  <si>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</si>
  <si>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</si>
  <si>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</si>
  <si>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</si>
  <si>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</si>
  <si>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</si>
  <si>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</si>
  <si>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</si>
  <si>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</si>
  <si>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</si>
  <si>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</si>
  <si>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</si>
  <si>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</si>
  <si>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</si>
  <si>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</si>
  <si>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</si>
  <si>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</si>
  <si>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</si>
  <si>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</si>
  <si>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</si>
  <si>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</si>
  <si>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</si>
  <si>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</si>
  <si>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</si>
  <si>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</si>
  <si>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</si>
  <si>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</si>
  <si>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</si>
  <si>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</si>
  <si>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</si>
  <si>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</si>
  <si>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</si>
  <si>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</si>
  <si>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</si>
  <si>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</si>
  <si>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</si>
  <si>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</si>
  <si>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</si>
  <si>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</si>
  <si>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</si>
  <si>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</si>
  <si>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</si>
  <si>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</si>
  <si>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</si>
  <si>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</si>
  <si>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</si>
  <si>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</si>
  <si>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</si>
  <si>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</si>
  <si>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</si>
  <si>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</si>
  <si>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</si>
  <si>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</si>
  <si>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</si>
  <si>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</si>
  <si>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</si>
  <si>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</si>
  <si>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</si>
  <si>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</si>
  <si>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</si>
  <si>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</si>
  <si>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</si>
  <si>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</si>
  <si>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</si>
  <si>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</si>
  <si>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</si>
  <si>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</si>
  <si>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</si>
  <si>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</si>
  <si>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</si>
  <si>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</si>
  <si>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</si>
  <si>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</si>
  <si>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</si>
  <si>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</si>
  <si>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</si>
  <si>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</si>
  <si>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</si>
  <si>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</si>
  <si>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</si>
  <si>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</si>
  <si>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</si>
  <si>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</si>
  <si>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</si>
  <si>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</si>
  <si>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</si>
  <si>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</si>
  <si>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</si>
  <si>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</si>
  <si>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</si>
  <si>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</si>
  <si>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</si>
  <si>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</si>
  <si>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</si>
  <si>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</si>
  <si>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</si>
  <si>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</si>
  <si>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</si>
  <si>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</si>
  <si>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</si>
  <si>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</si>
  <si>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</si>
  <si>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</si>
  <si>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</si>
  <si>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</si>
  <si>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</si>
  <si>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</si>
  <si>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</si>
  <si>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</si>
  <si>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</si>
  <si>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</si>
  <si>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</si>
  <si>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</si>
  <si>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</si>
  <si>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</si>
  <si>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</si>
  <si>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</si>
  <si>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</si>
  <si>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Jannette Waldrop</t>
  </si>
  <si>
    <t>To be determined</t>
  </si>
  <si>
    <t>Donald Unmussig</t>
  </si>
  <si>
    <t>Constance Fisher</t>
  </si>
  <si>
    <t>Kyle Smith</t>
  </si>
  <si>
    <t>Corrine Louden</t>
  </si>
  <si>
    <t>Janet Starke</t>
  </si>
  <si>
    <t>Cindi L. Fellows</t>
  </si>
  <si>
    <t>Jennie A. Tripoli</t>
  </si>
  <si>
    <t>Fernanda Crandol</t>
  </si>
  <si>
    <t>Amy M. Pearson</t>
  </si>
  <si>
    <t>Sara Page</t>
  </si>
  <si>
    <t>SECRETARY OF LABOR</t>
  </si>
  <si>
    <t>Richard M.Whitfield Jr.</t>
  </si>
  <si>
    <t>Mary C. Deneen</t>
  </si>
  <si>
    <t>Tyhisha Pittman</t>
  </si>
  <si>
    <t>Kelly Fraser</t>
  </si>
  <si>
    <t>JAMESTOWN-YORKTOWN COMMEMORATIONS</t>
  </si>
  <si>
    <t>Rhonda Davis</t>
  </si>
  <si>
    <t>DEPARTMENT OF ENERGY</t>
  </si>
  <si>
    <t>Lauren Sumner</t>
  </si>
  <si>
    <t>Scott M Stroh III</t>
  </si>
  <si>
    <t>Nancy Perry</t>
  </si>
  <si>
    <t>Tanyea Darrisaw</t>
  </si>
  <si>
    <t>Elizabeth Franklin</t>
  </si>
  <si>
    <t>James Oliver</t>
  </si>
  <si>
    <t>Solomon Girmay</t>
  </si>
  <si>
    <t>BEHAVIORAL HEALTH COMMISSION</t>
  </si>
  <si>
    <t>PULLER VETERANS CARE CENTER</t>
  </si>
  <si>
    <t>JONES AND CABACOY VETERANS CARE CENTER</t>
  </si>
  <si>
    <t>Gabrielle Cordle</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</si>
  <si>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</si>
  <si>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</si>
  <si>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</si>
  <si>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</si>
  <si>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</si>
  <si>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</si>
  <si>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</si>
  <si>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</si>
  <si>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</si>
  <si>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</si>
  <si>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</si>
  <si>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</si>
  <si>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</si>
  <si>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</si>
  <si>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</si>
  <si>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</si>
  <si>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</si>
  <si>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</si>
  <si>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</si>
  <si>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</si>
  <si>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</si>
  <si>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</si>
  <si>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</si>
  <si>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</si>
  <si>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</si>
  <si>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</si>
  <si>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</si>
  <si>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</si>
  <si>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</si>
  <si>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</si>
  <si>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</si>
  <si>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</si>
  <si>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</si>
  <si>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</si>
  <si>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</si>
  <si>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</si>
  <si>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</si>
  <si>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</si>
  <si>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</si>
  <si>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</si>
  <si>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</si>
  <si>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</si>
  <si>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</si>
  <si>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</si>
  <si>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</si>
  <si>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</si>
  <si>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</si>
  <si>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</si>
  <si>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</si>
  <si>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</si>
  <si>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</si>
  <si>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</si>
  <si>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</si>
  <si>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</si>
  <si>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</si>
  <si>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</si>
  <si>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</si>
  <si>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</si>
  <si>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</si>
  <si>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</si>
  <si>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</si>
  <si>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</si>
  <si>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</si>
  <si>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</si>
  <si>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</si>
  <si>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</si>
  <si>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</si>
  <si>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</si>
  <si>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</si>
  <si>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</si>
  <si>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</si>
  <si>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</si>
  <si>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</si>
  <si>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</si>
  <si>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</si>
  <si>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</si>
  <si>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</si>
  <si>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</si>
  <si>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</si>
  <si>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</si>
  <si>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</si>
  <si>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</si>
  <si>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</si>
  <si>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</si>
  <si>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</si>
  <si>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</si>
  <si>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</si>
  <si>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</si>
  <si>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</si>
  <si>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</si>
  <si>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</si>
  <si>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</si>
  <si>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</si>
  <si>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</si>
  <si>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</si>
  <si>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</si>
  <si>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</si>
  <si>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</si>
  <si>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</si>
  <si>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</si>
  <si>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</si>
  <si>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</si>
  <si>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</si>
  <si>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12500</t>
  </si>
  <si>
    <t>BrwnfldAsses&amp;ClnupCoopAgr-IIJA</t>
  </si>
  <si>
    <t>12510</t>
  </si>
  <si>
    <t>VA Water Facil Revolving-IIJA</t>
  </si>
  <si>
    <t>12520</t>
  </si>
  <si>
    <t>Water Qlty Mngmnt Planing-IIJA</t>
  </si>
  <si>
    <t>12530</t>
  </si>
  <si>
    <t>Pollution Prvntn Grnt Pgm-IIJA</t>
  </si>
  <si>
    <t>12540</t>
  </si>
  <si>
    <t>ChspkBayPrgImpRegAcctMntr-IIJA</t>
  </si>
  <si>
    <t>Agency Contact E-mail Address:</t>
  </si>
  <si>
    <t>OPIOID ABATEMENT AUTHORITY</t>
  </si>
  <si>
    <r>
      <rPr>
        <b/>
        <u/>
        <sz val="10"/>
        <color indexed="8"/>
        <rFont val="Times New Roman"/>
        <family val="1"/>
      </rPr>
      <t>disclosed by GASBS No. 88</t>
    </r>
    <r>
      <rPr>
        <b/>
        <i/>
        <u/>
        <sz val="10"/>
        <color indexed="8"/>
        <rFont val="Times New Roman"/>
        <family val="1"/>
      </rPr>
      <t>, Certain Disclosures Related to Debt, Including Direct Borrowings and Direct Placements:</t>
    </r>
  </si>
  <si>
    <t>Step 5:  Detailed information about Escrow MELPS and CIP</t>
  </si>
  <si>
    <r>
      <t xml:space="preserve">     IF NO, GO TO THE </t>
    </r>
    <r>
      <rPr>
        <b/>
        <sz val="10"/>
        <color indexed="12"/>
        <rFont val="Times New Roman"/>
        <family val="1"/>
      </rPr>
      <t>LONG-TERM DEBT TAB</t>
    </r>
    <r>
      <rPr>
        <b/>
        <sz val="10"/>
        <color indexed="8"/>
        <rFont val="Times New Roman"/>
        <family val="1"/>
      </rPr>
      <t>.</t>
    </r>
  </si>
  <si>
    <t>fiscal year 2023 submission and in the automatically populated cell below, please provide the reason for the difference in the below text box.</t>
  </si>
  <si>
    <t>FY-23 Ending Balance</t>
  </si>
  <si>
    <t xml:space="preserve">     IF YES, COMPLETE THE SCHEDULE BELOW AND THEN COMPLETE THE NEXT QUESTION.</t>
  </si>
  <si>
    <t xml:space="preserve">     IF NO, EXPLAIN WHY IN THE BOX BELOW AND THEN COMPLETE THE NEXT QUESTION.</t>
  </si>
  <si>
    <t>2030-2034</t>
  </si>
  <si>
    <t>2035-2039</t>
  </si>
  <si>
    <t>2040-2044</t>
  </si>
  <si>
    <t>2045-2049</t>
  </si>
  <si>
    <t>2050-2054</t>
  </si>
  <si>
    <t>2055-2059</t>
  </si>
  <si>
    <t>2060-2064</t>
  </si>
  <si>
    <t>2065-2069</t>
  </si>
  <si>
    <t>2070-2074</t>
  </si>
  <si>
    <t>FAACS CIP Form #</t>
  </si>
  <si>
    <r>
      <t xml:space="preserve">     IF YES, COMPLETE THE TEXT BOXES BELOW AND THEN GO TO THE </t>
    </r>
    <r>
      <rPr>
        <b/>
        <sz val="10"/>
        <color indexed="12"/>
        <rFont val="Times New Roman"/>
        <family val="1"/>
      </rPr>
      <t>LONG-TERM DEBT TAB</t>
    </r>
    <r>
      <rPr>
        <b/>
        <sz val="10"/>
        <color indexed="8"/>
        <rFont val="Times New Roman"/>
        <family val="1"/>
      </rPr>
      <t>.</t>
    </r>
  </si>
  <si>
    <t>new for FY 2024 to confirm CY updated list =</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</si>
  <si>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</si>
  <si>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</si>
  <si>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</si>
  <si>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</si>
  <si>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</si>
  <si>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</si>
  <si>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</si>
  <si>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</si>
  <si>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</si>
  <si>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</si>
  <si>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</si>
  <si>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</si>
  <si>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</si>
  <si>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</si>
  <si>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</si>
  <si>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</si>
  <si>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</si>
  <si>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</si>
  <si>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</si>
  <si>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</si>
  <si>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</si>
  <si>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</si>
  <si>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</si>
  <si>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</si>
  <si>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</si>
  <si>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</si>
  <si>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</si>
  <si>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</si>
  <si>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</si>
  <si>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</si>
  <si>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</si>
  <si>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</si>
  <si>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</si>
  <si>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</si>
  <si>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</si>
  <si>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</si>
  <si>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</si>
  <si>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</si>
  <si>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</si>
  <si>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</si>
  <si>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</si>
  <si>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</si>
  <si>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</si>
  <si>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</si>
  <si>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</si>
  <si>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</si>
  <si>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</si>
  <si>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</si>
  <si>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</si>
  <si>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</si>
  <si>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</si>
  <si>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</si>
  <si>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</si>
  <si>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</si>
  <si>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</si>
  <si>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</si>
  <si>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</si>
  <si>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</si>
  <si>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</si>
  <si>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</si>
  <si>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</si>
  <si>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</si>
  <si>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</si>
  <si>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</si>
  <si>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</si>
  <si>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</si>
  <si>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</si>
  <si>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</si>
  <si>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</si>
  <si>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</si>
  <si>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</si>
  <si>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</si>
  <si>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</si>
  <si>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</si>
  <si>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</si>
  <si>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</si>
  <si>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</si>
  <si>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</si>
  <si>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</si>
  <si>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</si>
  <si>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</si>
  <si>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</si>
  <si>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</si>
  <si>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</si>
  <si>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</si>
  <si>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t>105</t>
  </si>
  <si>
    <t>10500</t>
  </si>
  <si>
    <t>VIRGINIA COAL AND ENERGY COMMISSION</t>
  </si>
  <si>
    <t>COMMISSIONERS FOR THE PROMOTION OF UNIFORMITY OF LEGISLATION IN THE US</t>
  </si>
  <si>
    <t>SECRETARY OF NATURAL AND HISTORICAL RESOURCES</t>
  </si>
  <si>
    <t xml:space="preserve">SECRETARY OF PUBLIC SAFETY AND HOMELAND SECURITY </t>
  </si>
  <si>
    <t>701-6</t>
  </si>
  <si>
    <t>701-8</t>
  </si>
  <si>
    <t xml:space="preserve">DEPARTMENT OF BEHAVIORAL HEALTH AND DEVELOPMENTAL SERVICES </t>
  </si>
  <si>
    <t>720-7</t>
  </si>
  <si>
    <t>778-1</t>
  </si>
  <si>
    <t>778-2</t>
  </si>
  <si>
    <t>VIRGINIA DISABILITY COMMISSION</t>
  </si>
  <si>
    <t xml:space="preserve">OPIOID ABATEMENT AUTHORITY </t>
  </si>
  <si>
    <t>BROWN v BOARD OF EDUCATION SCHOLARSHIP COMMITTEE</t>
  </si>
  <si>
    <t>COMMISSION ON UNEMPLOYMENT COMPENSATION</t>
  </si>
  <si>
    <t>SMALL BUSINESS COMMISSION</t>
  </si>
  <si>
    <t>COMMISSION ON ELECTRIC UTILITY REGULATION</t>
  </si>
  <si>
    <t>MANUFACTURING DEVELOPMENT COMMISSION</t>
  </si>
  <si>
    <t>JOINT COMMISSION ON ADMINISTRATIVE RULES</t>
  </si>
  <si>
    <t>AUTISM ADVISORY COUNCIL</t>
  </si>
  <si>
    <t>JOINT COMMISSION ON TRANSPORTATION ACCOUNTABILITY</t>
  </si>
  <si>
    <t>COMMISSION ON ECONOMIC OPPORTUNITY FOR VIRGINIANS IN ASPIRING AND DIVERSE COMMUNITIES</t>
  </si>
  <si>
    <t>COMMISSION TO EVALUATE OPPORTUNITY FOR MINORITY BUSINESS EXPANSION</t>
  </si>
  <si>
    <t>COMMISSION ON SCHOOL CONSTRUCTION AND MODERNIZATION</t>
  </si>
  <si>
    <t>984</t>
  </si>
  <si>
    <t>98400</t>
  </si>
  <si>
    <t>DEPARTMENT OF THE TREASURY-TRUST FUNDS</t>
  </si>
  <si>
    <t>DEPARTMENT OF TREASURY-STATEWIDE ACTIVITIES</t>
  </si>
  <si>
    <t>FY23 Ending Balance</t>
  </si>
  <si>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</si>
  <si>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</si>
  <si>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AMERICAN REVOLUTION 250 COMMISSION</t>
  </si>
  <si>
    <t>VIRGINIA CANNABIS CONTROL AUTHORITY</t>
  </si>
  <si>
    <t>Name Changes per DPB</t>
  </si>
  <si>
    <t>Name Change from Virginia Veterans Care Center to Davis &amp; McDaniel Veterans Care Center</t>
  </si>
  <si>
    <t>509</t>
  </si>
  <si>
    <t>Control Agency updates</t>
  </si>
  <si>
    <t>DEPARTMENT OF WORKFORCE DEVELOPMENT AND ADVANCEMENT</t>
  </si>
  <si>
    <t>OFFICE OF DATA GOVERNANCE AND ANALYTICS</t>
  </si>
  <si>
    <t>DAVIS &amp; MCDANIEL VETERANS CARE CENTER</t>
  </si>
  <si>
    <t>Did your agency make any Escrow MELPS progress payments to the vendor through your financing company?</t>
  </si>
  <si>
    <t>Function Drop-down list</t>
  </si>
  <si>
    <t>1-Education</t>
  </si>
  <si>
    <t>3-Administration of Justice</t>
  </si>
  <si>
    <t>4-Individual and Family Services</t>
  </si>
  <si>
    <t>5-Resources and Economic Development</t>
  </si>
  <si>
    <t>6-Transportation</t>
  </si>
  <si>
    <t>7-General Government</t>
  </si>
  <si>
    <t>9-Capital Outlay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</si>
</sst>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1" formatCode="_(* #,##0_);_(* \(#,##0\);_(* &quot;-&quot;_);_(@_)"/>
    <numFmt numFmtId="43" formatCode="_(* #,##0.00_);_(* \(#,##0.00\);_(* &quot;-&quot;??_);_(@_)"/>
    <numFmt numFmtId="164" formatCode="_(* #,##0_);_(* \(#,##0\);_(* &quot;-&quot;??_);_(@_)"/>
    <numFmt numFmtId="165" formatCode="mm/dd/yy"/>
    <numFmt numFmtId="166" formatCode="mm/dd/yy;@"/>
    <numFmt numFmtId="167" formatCode="[&lt;=9999999]###\-####;\(###\)\ ###\-####"/>
    <numFmt numFmtId="168" formatCode="&quot;$&quot;#,##0\ ;\(&quot;$&quot;#,##0\)"/>
    <numFmt numFmtId="169" formatCode="#,##0;\-#,##0"/>
    <numFmt numFmtId="170" formatCode="#,##0.0;\-#,##0.0"/>
    <numFmt numFmtId="171" formatCode="#,##0.00;\-#,##0.00"/>
    <numFmt numFmtId="172" formatCode="#,##0.000;\-#,##0.000"/>
    <numFmt numFmtId="173" formatCode="#,##0.0000;\-#,##0.0000"/>
    <numFmt numFmtId="174" formatCode="#,##0.00000;\-#,##0.00000"/>
    <numFmt numFmtId="175" formatCode="#,##0.000000;\-#,##0.000000"/>
    <numFmt numFmtId="176" formatCode="#,##0.0000000;\-#,##0.0000000"/>
    <numFmt numFmtId="177" formatCode="#,##0.00000000;\-#,##0.00000000"/>
    <numFmt numFmtId="178" formatCode="#,##0.000000000;\-#,##0.000000000"/>
    <numFmt numFmtId="179" formatCode="#,##0.0000000000;\-#,##0.0000000000"/>
  </numFmts>
  <fonts count="5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8"/>
      <name val="Times New Roman"/>
      <family val="1"/>
    </font>
    <font>
      <b/>
      <sz val="8"/>
      <name val="Times New Roman"/>
      <family val="1"/>
    </font>
    <font>
      <b/>
      <sz val="8"/>
      <color indexed="8"/>
      <name val="Times New Roman"/>
      <family val="1"/>
    </font>
    <font>
      <sz val="8"/>
      <color indexed="8"/>
      <name val="Times New Roman"/>
      <family val="1"/>
    </font>
    <font>
      <b/>
      <sz val="9"/>
      <name val="Times New Roman"/>
      <family val="1"/>
    </font>
    <font>
      <sz val="10"/>
      <name val="Times New Roman"/>
      <family val="1"/>
    </font>
    <font>
      <b/>
      <sz val="10"/>
      <name val="Times New Roman"/>
      <family val="1"/>
    </font>
    <font>
      <b/>
      <sz val="8"/>
      <color indexed="10"/>
      <name val="Times New Roman"/>
      <family val="1"/>
    </font>
    <font>
      <b/>
      <sz val="10"/>
      <name val="Arial"/>
      <family val="2"/>
    </font>
    <font>
      <u/>
      <sz val="10"/>
      <color indexed="12"/>
      <name val="Arial"/>
      <family val="2"/>
    </font>
    <font>
      <sz val="8"/>
      <color indexed="81"/>
      <name val="Tahoma"/>
      <family val="2"/>
    </font>
    <font>
      <b/>
      <sz val="8"/>
      <color indexed="81"/>
      <name val="Tahoma"/>
      <family val="2"/>
    </font>
    <font>
      <sz val="10"/>
      <name val="Arial"/>
      <family val="2"/>
    </font>
    <font>
      <sz val="10"/>
      <color indexed="8"/>
      <name val="Times New Roman"/>
      <family val="1"/>
    </font>
    <font>
      <b/>
      <u/>
      <sz val="10"/>
      <color indexed="8"/>
      <name val="Times New Roman"/>
      <family val="1"/>
    </font>
    <font>
      <b/>
      <sz val="10"/>
      <color indexed="8"/>
      <name val="Times New Roman"/>
      <family val="1"/>
    </font>
    <font>
      <b/>
      <i/>
      <u/>
      <sz val="10"/>
      <color indexed="8"/>
      <name val="Times New Roman"/>
      <family val="1"/>
    </font>
    <font>
      <sz val="12"/>
      <color indexed="24"/>
      <name val="Arial"/>
      <family val="2"/>
    </font>
    <font>
      <b/>
      <sz val="14"/>
      <color indexed="24"/>
      <name val="Arial"/>
      <family val="2"/>
    </font>
    <font>
      <b/>
      <sz val="12"/>
      <color indexed="24"/>
      <name val="Arial"/>
      <family val="2"/>
    </font>
    <font>
      <sz val="10"/>
      <name val="Times New Roman"/>
      <family val="1"/>
    </font>
    <font>
      <sz val="8"/>
      <name val="Times New Roman"/>
      <family val="1"/>
    </font>
    <font>
      <sz val="10"/>
      <name val="Arial"/>
      <family val="2"/>
    </font>
    <font>
      <sz val="9"/>
      <name val="Arial"/>
      <family val="2"/>
    </font>
    <font>
      <b/>
      <sz val="10"/>
      <name val="Arial"/>
      <family val="2"/>
    </font>
    <font>
      <sz val="9"/>
      <name val="Times New Roman"/>
      <family val="1"/>
    </font>
    <font>
      <b/>
      <sz val="10"/>
      <color indexed="12"/>
      <name val="Times New Roman"/>
      <family val="1"/>
    </font>
    <font>
      <sz val="10"/>
      <color indexed="8"/>
      <name val="MS Sans Serif"/>
      <family val="2"/>
    </font>
    <font>
      <b/>
      <sz val="10"/>
      <color indexed="10"/>
      <name val="Times New Roman"/>
      <family val="1"/>
    </font>
    <font>
      <b/>
      <sz val="9"/>
      <color indexed="81"/>
      <name val="Tahoma"/>
      <family val="2"/>
    </font>
    <font>
      <sz val="9"/>
      <color indexed="81"/>
      <name val="Tahoma"/>
      <family val="2"/>
    </font>
    <font>
      <b/>
      <sz val="10"/>
      <color rgb="FFFF0000"/>
      <name val="Times New Roman"/>
      <family val="1"/>
    </font>
    <font>
      <b/>
      <sz val="8"/>
      <color rgb="FFFF0000"/>
      <name val="Times New Roman"/>
      <family val="1"/>
    </font>
    <font>
      <b/>
      <u/>
      <sz val="8"/>
      <color rgb="FF0000FF"/>
      <name val="Times New Roman"/>
      <family val="1"/>
    </font>
    <font>
      <b/>
      <u/>
      <sz val="9"/>
      <color rgb="FF0000FF"/>
      <name val="Times New Roman"/>
      <family val="1"/>
    </font>
    <font>
      <u/>
      <sz val="10"/>
      <color rgb="FF0000FF"/>
      <name val="Arial"/>
      <family val="2"/>
    </font>
    <font>
      <b/>
      <u/>
      <sz val="9"/>
      <color indexed="81"/>
      <name val="Tahoma"/>
      <family val="2"/>
    </font>
    <font>
      <b/>
      <u/>
      <sz val="10"/>
      <name val="Times New Roman"/>
      <family val="1"/>
    </font>
    <font>
      <b/>
      <sz val="10"/>
      <color rgb="FFFF0000"/>
      <name val="Arial"/>
      <family val="2"/>
    </font>
    <font>
      <sz val="8"/>
      <color rgb="FFFF0000"/>
      <name val="Times New Roman"/>
      <family val="1"/>
    </font>
    <font>
      <sz val="8"/>
      <color rgb="FFFF0000"/>
      <name val="Arial"/>
      <family val="2"/>
    </font>
    <font>
      <sz val="10"/>
      <name val="Arial Unicode MS"/>
      <family val="2"/>
    </font>
    <font>
      <b/>
      <sz val="10"/>
      <name val="Arial Unicode MS"/>
      <family val="2"/>
    </font>
    <font>
      <sz val="8"/>
      <color theme="1"/>
      <name val="Arial"/>
      <family val="2"/>
    </font>
    <font>
      <b/>
      <u/>
      <sz val="10"/>
      <color indexed="12"/>
      <name val="Arial"/>
      <family val="2"/>
    </font>
    <font>
      <b/>
      <u/>
      <sz val="8"/>
      <name val="Times New Roman"/>
      <family val="1"/>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5" tint="0.39997558519241921"/>
        <bgColor indexed="64"/>
      </patternFill>
    </fill>
    <fill>
      <patternFill patternType="solid">
        <fgColor theme="0"/>
        <bgColor indexed="64"/>
      </patternFill>
    </fill>
  </fills>
  <borders count="30">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double">
        <color auto="1"/>
      </right>
      <top style="medium">
        <color indexed="64"/>
      </top>
      <bottom style="double">
        <color auto="1"/>
      </bottom>
      <diagonal/>
    </border>
    <border>
      <left style="double">
        <color auto="1"/>
      </left>
      <right style="double">
        <color auto="1"/>
      </right>
      <top style="medium">
        <color indexed="64"/>
      </top>
      <bottom style="double">
        <color auto="1"/>
      </bottom>
      <diagonal/>
    </border>
    <border>
      <left style="double">
        <color auto="1"/>
      </left>
      <right style="medium">
        <color indexed="64"/>
      </right>
      <top style="medium">
        <color indexed="64"/>
      </top>
      <bottom style="double">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6">
    <xf numFmtId="0" fontId="0" fillId="0" borderId="0"/>
    <xf numFmtId="43" fontId="3" fillId="0" borderId="0" applyFont="0" applyFill="0" applyBorder="0" applyAlignment="0" applyProtection="0"/>
    <xf numFmtId="3" fontId="22" fillId="0" borderId="0" applyFont="0" applyFill="0" applyBorder="0" applyAlignment="0" applyProtection="0"/>
    <xf numFmtId="168" fontId="22" fillId="0" borderId="0" applyFont="0" applyFill="0" applyBorder="0" applyAlignment="0" applyProtection="0"/>
    <xf numFmtId="0" fontId="22" fillId="0" borderId="0" applyFont="0" applyFill="0" applyBorder="0" applyAlignment="0" applyProtection="0"/>
    <xf numFmtId="2" fontId="2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alignment vertical="top"/>
      <protection locked="0"/>
    </xf>
    <xf numFmtId="0" fontId="3" fillId="0" borderId="0"/>
    <xf numFmtId="0" fontId="3" fillId="0" borderId="0"/>
    <xf numFmtId="0" fontId="25" fillId="0" borderId="0"/>
    <xf numFmtId="0" fontId="26" fillId="0" borderId="0"/>
    <xf numFmtId="0" fontId="32" fillId="0" borderId="0"/>
    <xf numFmtId="169" fontId="3" fillId="0" borderId="0"/>
    <xf numFmtId="179" fontId="3" fillId="0" borderId="0"/>
    <xf numFmtId="170" fontId="3" fillId="0" borderId="0"/>
    <xf numFmtId="171" fontId="3" fillId="0" borderId="0"/>
    <xf numFmtId="172" fontId="3" fillId="0" borderId="0"/>
    <xf numFmtId="173" fontId="3" fillId="0" borderId="0"/>
    <xf numFmtId="174" fontId="3" fillId="0" borderId="0"/>
    <xf numFmtId="175" fontId="3" fillId="0" borderId="0"/>
    <xf numFmtId="176" fontId="3" fillId="0" borderId="0"/>
    <xf numFmtId="177" fontId="3" fillId="0" borderId="0"/>
    <xf numFmtId="178" fontId="3" fillId="0" borderId="0"/>
    <xf numFmtId="49" fontId="3" fillId="0" borderId="0"/>
    <xf numFmtId="0" fontId="22" fillId="0" borderId="1" applyNumberFormat="0" applyFont="0" applyFill="0" applyAlignment="0" applyProtection="0"/>
    <xf numFmtId="0" fontId="3" fillId="0" borderId="0"/>
    <xf numFmtId="0" fontId="2" fillId="0" borderId="0"/>
    <xf numFmtId="0" fontId="1" fillId="0" borderId="0"/>
    <xf numFmtId="43" fontId="3" fillId="0" borderId="0" applyFont="0" applyFill="0" applyBorder="0" applyAlignment="0" applyProtection="0"/>
    <xf numFmtId="0" fontId="46" fillId="0" borderId="0"/>
    <xf numFmtId="41" fontId="48" fillId="0" borderId="0" applyFont="0" applyFill="0" applyBorder="0" applyAlignment="0" applyProtection="0"/>
    <xf numFmtId="0" fontId="48" fillId="0" borderId="0"/>
    <xf numFmtId="0" fontId="32" fillId="0" borderId="0"/>
    <xf numFmtId="0" fontId="46" fillId="0" borderId="0"/>
  </cellStyleXfs>
  <cellXfs count="273">
    <xf numFmtId="0" fontId="0" fillId="0" borderId="0" xfId="0"/>
    <xf numFmtId="0" fontId="7" fillId="0" borderId="2" xfId="0" applyFont="1" applyBorder="1"/>
    <xf numFmtId="0" fontId="8" fillId="0" borderId="0" xfId="0" applyFont="1"/>
    <xf numFmtId="0" fontId="6" fillId="0" borderId="2" xfId="0" applyFont="1" applyBorder="1" applyAlignment="1">
      <alignment horizontal="left"/>
    </xf>
    <xf numFmtId="0" fontId="5" fillId="0" borderId="0" xfId="0" applyFont="1"/>
    <xf numFmtId="0" fontId="7" fillId="0" borderId="0" xfId="0" applyFont="1"/>
    <xf numFmtId="0" fontId="8" fillId="0" borderId="2" xfId="0" applyFont="1" applyBorder="1"/>
    <xf numFmtId="41" fontId="8" fillId="0" borderId="2" xfId="0" applyNumberFormat="1" applyFont="1" applyBorder="1"/>
    <xf numFmtId="0" fontId="8" fillId="0" borderId="2" xfId="0" applyFont="1" applyBorder="1" applyAlignment="1">
      <alignment wrapText="1"/>
    </xf>
    <xf numFmtId="0" fontId="7" fillId="0" borderId="0" xfId="0" applyFont="1" applyAlignment="1">
      <alignment horizontal="right"/>
    </xf>
    <xf numFmtId="0" fontId="7" fillId="0" borderId="3" xfId="0" applyFont="1" applyBorder="1" applyAlignment="1">
      <alignment horizontal="center"/>
    </xf>
    <xf numFmtId="41" fontId="8" fillId="0" borderId="4" xfId="1" applyNumberFormat="1" applyFont="1" applyBorder="1" applyProtection="1"/>
    <xf numFmtId="41" fontId="8" fillId="0" borderId="2" xfId="1" applyNumberFormat="1" applyFont="1" applyBorder="1" applyProtection="1"/>
    <xf numFmtId="0" fontId="8" fillId="0" borderId="0" xfId="0" applyFont="1" applyAlignment="1">
      <alignment horizontal="right"/>
    </xf>
    <xf numFmtId="41" fontId="8" fillId="0" borderId="5" xfId="1" applyNumberFormat="1" applyFont="1" applyBorder="1" applyProtection="1"/>
    <xf numFmtId="0" fontId="10" fillId="0" borderId="0" xfId="0" applyFont="1"/>
    <xf numFmtId="0" fontId="11" fillId="0" borderId="2" xfId="0" applyFont="1" applyBorder="1" applyAlignment="1">
      <alignment horizontal="center" wrapText="1"/>
    </xf>
    <xf numFmtId="0" fontId="11" fillId="0" borderId="0" xfId="0" applyFont="1" applyAlignment="1">
      <alignment horizontal="center" wrapText="1"/>
    </xf>
    <xf numFmtId="41" fontId="8" fillId="0" borderId="5" xfId="1" applyNumberFormat="1" applyFont="1" applyBorder="1" applyAlignment="1" applyProtection="1">
      <alignment wrapText="1"/>
    </xf>
    <xf numFmtId="0" fontId="12" fillId="0" borderId="2" xfId="0" applyFont="1" applyBorder="1" applyAlignment="1">
      <alignment horizontal="center" vertical="center"/>
    </xf>
    <xf numFmtId="0" fontId="10" fillId="2" borderId="2" xfId="0" applyFont="1" applyFill="1" applyBorder="1" applyAlignment="1" applyProtection="1">
      <alignment wrapText="1"/>
      <protection locked="0"/>
    </xf>
    <xf numFmtId="0" fontId="10" fillId="2" borderId="2" xfId="0" applyFont="1" applyFill="1" applyBorder="1" applyAlignment="1" applyProtection="1">
      <alignment horizontal="center"/>
      <protection locked="0"/>
    </xf>
    <xf numFmtId="37" fontId="10" fillId="2" borderId="2" xfId="1" applyNumberFormat="1" applyFont="1" applyFill="1" applyBorder="1" applyAlignment="1" applyProtection="1">
      <alignment wrapText="1"/>
      <protection locked="0"/>
    </xf>
    <xf numFmtId="0" fontId="7" fillId="0" borderId="0" xfId="0" applyFont="1" applyAlignment="1">
      <alignment horizontal="left"/>
    </xf>
    <xf numFmtId="0" fontId="18" fillId="0" borderId="0" xfId="0" applyFont="1"/>
    <xf numFmtId="0" fontId="11" fillId="0" borderId="0" xfId="0" applyFont="1" applyAlignment="1">
      <alignment horizontal="left"/>
    </xf>
    <xf numFmtId="0" fontId="17" fillId="0" borderId="0" xfId="0" applyFont="1" applyAlignment="1">
      <alignment horizontal="left"/>
    </xf>
    <xf numFmtId="0" fontId="19" fillId="0" borderId="0" xfId="0" applyFont="1"/>
    <xf numFmtId="0" fontId="20" fillId="0" borderId="0" xfId="0" applyFont="1" applyAlignment="1">
      <alignment horizontal="center"/>
    </xf>
    <xf numFmtId="0" fontId="20" fillId="0" borderId="0" xfId="0" applyFont="1" applyAlignment="1">
      <alignment horizontal="center" wrapText="1"/>
    </xf>
    <xf numFmtId="0" fontId="20" fillId="0" borderId="3" xfId="0" applyFont="1" applyBorder="1" applyAlignment="1">
      <alignment horizontal="center" wrapText="1"/>
    </xf>
    <xf numFmtId="41" fontId="18" fillId="0" borderId="4" xfId="1" applyNumberFormat="1" applyFont="1" applyBorder="1" applyProtection="1"/>
    <xf numFmtId="43" fontId="18" fillId="0" borderId="0" xfId="1" applyFont="1" applyBorder="1" applyProtection="1"/>
    <xf numFmtId="0" fontId="18" fillId="0" borderId="0" xfId="0" applyFont="1" applyAlignment="1">
      <alignment horizontal="center"/>
    </xf>
    <xf numFmtId="43" fontId="20" fillId="0" borderId="0" xfId="1" applyFont="1" applyBorder="1" applyAlignment="1" applyProtection="1">
      <alignment horizontal="center"/>
    </xf>
    <xf numFmtId="0" fontId="18" fillId="2" borderId="4" xfId="0" applyFont="1" applyFill="1" applyBorder="1" applyProtection="1">
      <protection locked="0"/>
    </xf>
    <xf numFmtId="0" fontId="18" fillId="0" borderId="0" xfId="0" applyFont="1" applyAlignment="1">
      <alignment horizontal="center" wrapText="1"/>
    </xf>
    <xf numFmtId="0" fontId="18" fillId="2" borderId="2" xfId="0" applyFont="1" applyFill="1" applyBorder="1" applyAlignment="1" applyProtection="1">
      <alignment horizontal="center"/>
      <protection locked="0"/>
    </xf>
    <xf numFmtId="0" fontId="20" fillId="0" borderId="0" xfId="0" applyFont="1" applyAlignment="1">
      <alignment horizontal="left"/>
    </xf>
    <xf numFmtId="0" fontId="21" fillId="0" borderId="0" xfId="0" applyFont="1"/>
    <xf numFmtId="0" fontId="18" fillId="0" borderId="3" xfId="0" applyFont="1" applyBorder="1"/>
    <xf numFmtId="41" fontId="8" fillId="0" borderId="2" xfId="1" applyNumberFormat="1" applyFont="1" applyBorder="1" applyAlignment="1" applyProtection="1">
      <alignment wrapText="1"/>
    </xf>
    <xf numFmtId="0" fontId="6" fillId="0" borderId="0" xfId="0" applyFont="1" applyAlignment="1">
      <alignment horizontal="left"/>
    </xf>
    <xf numFmtId="165" fontId="7" fillId="0" borderId="0" xfId="0" applyNumberFormat="1" applyFont="1" applyAlignment="1">
      <alignment horizontal="left"/>
    </xf>
    <xf numFmtId="0" fontId="18" fillId="0" borderId="0" xfId="0" applyFont="1" applyAlignment="1">
      <alignment horizontal="right"/>
    </xf>
    <xf numFmtId="0" fontId="18" fillId="2" borderId="6" xfId="0" applyFont="1" applyFill="1" applyBorder="1" applyAlignment="1" applyProtection="1">
      <alignment horizontal="left" wrapText="1"/>
      <protection locked="0"/>
    </xf>
    <xf numFmtId="0" fontId="9" fillId="0" borderId="0" xfId="9" applyFont="1"/>
    <xf numFmtId="0" fontId="27" fillId="0" borderId="0" xfId="9" applyFont="1"/>
    <xf numFmtId="0" fontId="9" fillId="0" borderId="0" xfId="10" applyFont="1" applyAlignment="1">
      <alignment horizontal="left" vertical="top"/>
    </xf>
    <xf numFmtId="38" fontId="28" fillId="0" borderId="0" xfId="12" applyNumberFormat="1" applyFont="1" applyAlignment="1">
      <alignment horizontal="left" vertical="top"/>
    </xf>
    <xf numFmtId="49" fontId="27" fillId="0" borderId="0" xfId="11" applyNumberFormat="1" applyFont="1" applyAlignment="1">
      <alignment horizontal="left" vertical="top" wrapText="1"/>
    </xf>
    <xf numFmtId="0" fontId="27" fillId="0" borderId="0" xfId="11" applyFont="1"/>
    <xf numFmtId="0" fontId="28" fillId="0" borderId="0" xfId="12" applyFont="1"/>
    <xf numFmtId="0" fontId="29" fillId="0" borderId="0" xfId="9" applyFont="1"/>
    <xf numFmtId="0" fontId="11" fillId="0" borderId="0" xfId="9" applyFont="1" applyAlignment="1">
      <alignment horizontal="right"/>
    </xf>
    <xf numFmtId="0" fontId="10" fillId="0" borderId="0" xfId="9" applyFont="1"/>
    <xf numFmtId="0" fontId="30" fillId="0" borderId="0" xfId="10" applyFont="1" applyAlignment="1">
      <alignment horizontal="right" vertical="top"/>
    </xf>
    <xf numFmtId="38" fontId="30" fillId="0" borderId="0" xfId="12" applyNumberFormat="1" applyFont="1"/>
    <xf numFmtId="0" fontId="30" fillId="0" borderId="0" xfId="12" applyFont="1"/>
    <xf numFmtId="41" fontId="18" fillId="0" borderId="0" xfId="0" applyNumberFormat="1" applyFont="1" applyAlignment="1">
      <alignment horizontal="center" wrapText="1"/>
    </xf>
    <xf numFmtId="0" fontId="18" fillId="2" borderId="4" xfId="0" applyFont="1" applyFill="1" applyBorder="1" applyAlignment="1" applyProtection="1">
      <alignment horizontal="left" wrapText="1"/>
      <protection locked="0"/>
    </xf>
    <xf numFmtId="3" fontId="18" fillId="2" borderId="4" xfId="1" applyNumberFormat="1" applyFont="1" applyFill="1" applyBorder="1" applyProtection="1">
      <protection locked="0"/>
    </xf>
    <xf numFmtId="41" fontId="18" fillId="0" borderId="7" xfId="1" applyNumberFormat="1" applyFont="1" applyBorder="1" applyAlignment="1" applyProtection="1">
      <alignment wrapText="1"/>
    </xf>
    <xf numFmtId="3" fontId="8" fillId="2" borderId="4" xfId="0" applyNumberFormat="1" applyFont="1" applyFill="1" applyBorder="1" applyProtection="1">
      <protection locked="0"/>
    </xf>
    <xf numFmtId="3" fontId="8" fillId="2" borderId="4" xfId="1" applyNumberFormat="1" applyFont="1" applyFill="1" applyBorder="1" applyProtection="1">
      <protection locked="0"/>
    </xf>
    <xf numFmtId="164" fontId="18" fillId="0" borderId="0" xfId="1" applyNumberFormat="1" applyFont="1" applyFill="1" applyBorder="1" applyProtection="1"/>
    <xf numFmtId="164" fontId="18" fillId="0" borderId="0" xfId="1" applyNumberFormat="1" applyFont="1" applyFill="1" applyBorder="1" applyAlignment="1" applyProtection="1">
      <alignment horizontal="right"/>
    </xf>
    <xf numFmtId="0" fontId="13" fillId="0" borderId="0" xfId="0" applyFont="1" applyAlignment="1">
      <alignment horizontal="left"/>
    </xf>
    <xf numFmtId="165" fontId="6" fillId="0" borderId="0" xfId="0" applyNumberFormat="1" applyFont="1" applyAlignment="1">
      <alignment horizontal="left"/>
    </xf>
    <xf numFmtId="0" fontId="11" fillId="0" borderId="0" xfId="0" applyFont="1"/>
    <xf numFmtId="0" fontId="12" fillId="0" borderId="0" xfId="0" applyFont="1"/>
    <xf numFmtId="41" fontId="6" fillId="0" borderId="0" xfId="0" applyNumberFormat="1" applyFont="1"/>
    <xf numFmtId="0" fontId="33" fillId="0" borderId="0" xfId="0" applyFont="1" applyAlignment="1">
      <alignment horizontal="right"/>
    </xf>
    <xf numFmtId="41" fontId="18" fillId="0" borderId="8" xfId="1" applyNumberFormat="1" applyFont="1" applyBorder="1" applyAlignment="1" applyProtection="1">
      <alignment wrapText="1"/>
    </xf>
    <xf numFmtId="0" fontId="18" fillId="0" borderId="9" xfId="0" applyFont="1" applyBorder="1"/>
    <xf numFmtId="3" fontId="0" fillId="0" borderId="13" xfId="0" applyNumberFormat="1" applyBorder="1"/>
    <xf numFmtId="0" fontId="0" fillId="0" borderId="14" xfId="0" applyBorder="1"/>
    <xf numFmtId="41" fontId="10" fillId="0" borderId="6" xfId="0" applyNumberFormat="1" applyFont="1" applyBorder="1"/>
    <xf numFmtId="166" fontId="10" fillId="2" borderId="2" xfId="0" applyNumberFormat="1" applyFont="1" applyFill="1" applyBorder="1" applyProtection="1">
      <protection locked="0"/>
    </xf>
    <xf numFmtId="166" fontId="10" fillId="2" borderId="2" xfId="0" applyNumberFormat="1" applyFont="1" applyFill="1" applyBorder="1" applyAlignment="1" applyProtection="1">
      <alignment horizontal="center"/>
      <protection locked="0"/>
    </xf>
    <xf numFmtId="164" fontId="18" fillId="2" borderId="2" xfId="1" applyNumberFormat="1" applyFont="1" applyFill="1" applyBorder="1" applyAlignment="1" applyProtection="1">
      <alignment wrapText="1"/>
      <protection locked="0"/>
    </xf>
    <xf numFmtId="0" fontId="18" fillId="2" borderId="4" xfId="1" applyNumberFormat="1" applyFont="1" applyFill="1" applyBorder="1" applyAlignment="1" applyProtection="1">
      <alignment horizontal="center" wrapText="1"/>
      <protection locked="0"/>
    </xf>
    <xf numFmtId="0" fontId="7" fillId="3" borderId="2" xfId="13" applyFont="1" applyFill="1" applyBorder="1" applyAlignment="1">
      <alignment horizontal="center"/>
    </xf>
    <xf numFmtId="0" fontId="3" fillId="0" borderId="0" xfId="9"/>
    <xf numFmtId="0" fontId="10" fillId="0" borderId="14" xfId="0" applyFont="1" applyBorder="1" applyAlignment="1">
      <alignment horizontal="center" vertical="top" wrapText="1"/>
    </xf>
    <xf numFmtId="0" fontId="10" fillId="0" borderId="0" xfId="27" applyFont="1" applyAlignment="1">
      <alignment horizontal="left" vertical="top" wrapText="1"/>
    </xf>
    <xf numFmtId="0" fontId="11" fillId="0" borderId="0" xfId="27" applyFont="1" applyAlignment="1">
      <alignment horizontal="left" vertical="top" wrapText="1"/>
    </xf>
    <xf numFmtId="0" fontId="10" fillId="0" borderId="0" xfId="0" applyFont="1" applyAlignment="1">
      <alignment horizontal="center" vertical="top" wrapText="1"/>
    </xf>
    <xf numFmtId="0" fontId="10" fillId="0" borderId="14" xfId="9" applyFont="1" applyBorder="1" applyAlignment="1">
      <alignment horizontal="center" wrapText="1"/>
    </xf>
    <xf numFmtId="41" fontId="36" fillId="0" borderId="10" xfId="1" applyNumberFormat="1" applyFont="1" applyBorder="1" applyAlignment="1" applyProtection="1">
      <alignment wrapText="1"/>
    </xf>
    <xf numFmtId="41" fontId="36" fillId="0" borderId="11" xfId="1" applyNumberFormat="1" applyFont="1" applyBorder="1" applyAlignment="1" applyProtection="1">
      <alignment wrapText="1"/>
    </xf>
    <xf numFmtId="41" fontId="37" fillId="0" borderId="2" xfId="0" applyNumberFormat="1" applyFont="1" applyBorder="1"/>
    <xf numFmtId="0" fontId="18" fillId="2" borderId="2" xfId="0" applyFont="1" applyFill="1" applyBorder="1" applyAlignment="1" applyProtection="1">
      <alignment horizontal="left" wrapText="1"/>
      <protection locked="0"/>
    </xf>
    <xf numFmtId="0" fontId="20" fillId="0" borderId="3" xfId="0" applyFont="1" applyBorder="1" applyAlignment="1">
      <alignment horizontal="center"/>
    </xf>
    <xf numFmtId="0" fontId="10" fillId="0" borderId="0" xfId="0" applyFont="1" applyAlignment="1">
      <alignment horizontal="left" vertical="top" wrapText="1"/>
    </xf>
    <xf numFmtId="41" fontId="0" fillId="0" borderId="12" xfId="0" applyNumberFormat="1" applyBorder="1"/>
    <xf numFmtId="0" fontId="0" fillId="0" borderId="2" xfId="0" applyBorder="1" applyAlignment="1">
      <alignment wrapText="1"/>
    </xf>
    <xf numFmtId="49" fontId="7" fillId="4" borderId="2" xfId="13" applyNumberFormat="1" applyFont="1" applyFill="1" applyBorder="1" applyAlignment="1">
      <alignment horizontal="center" wrapText="1"/>
    </xf>
    <xf numFmtId="0" fontId="0" fillId="0" borderId="4" xfId="0" applyBorder="1" applyAlignment="1">
      <alignment wrapText="1"/>
    </xf>
    <xf numFmtId="49" fontId="7" fillId="0" borderId="2" xfId="13" applyNumberFormat="1" applyFont="1" applyBorder="1" applyAlignment="1">
      <alignment horizontal="center" wrapText="1"/>
    </xf>
    <xf numFmtId="0" fontId="6" fillId="3" borderId="2" xfId="0" applyFont="1" applyFill="1" applyBorder="1" applyAlignment="1">
      <alignment horizontal="center" wrapText="1"/>
    </xf>
    <xf numFmtId="49" fontId="6" fillId="4" borderId="2" xfId="0" applyNumberFormat="1" applyFont="1" applyFill="1" applyBorder="1" applyAlignment="1">
      <alignment horizontal="center" wrapText="1"/>
    </xf>
    <xf numFmtId="0" fontId="6" fillId="3" borderId="2" xfId="0" applyFont="1" applyFill="1" applyBorder="1" applyAlignment="1">
      <alignment horizontal="center"/>
    </xf>
    <xf numFmtId="0" fontId="43" fillId="0" borderId="0" xfId="0" applyFont="1"/>
    <xf numFmtId="0" fontId="6" fillId="0" borderId="0" xfId="0" applyFont="1"/>
    <xf numFmtId="0" fontId="44" fillId="0" borderId="0" xfId="0" applyFont="1"/>
    <xf numFmtId="0" fontId="5" fillId="0" borderId="0" xfId="0" applyFont="1" applyAlignment="1">
      <alignment horizontal="right"/>
    </xf>
    <xf numFmtId="0" fontId="4" fillId="0" borderId="0" xfId="0" applyFont="1"/>
    <xf numFmtId="0" fontId="5" fillId="0" borderId="0" xfId="0" applyFont="1" applyAlignment="1">
      <alignment horizontal="left"/>
    </xf>
    <xf numFmtId="49" fontId="5" fillId="0" borderId="0" xfId="0" applyNumberFormat="1" applyFont="1" applyAlignment="1">
      <alignment horizontal="right"/>
    </xf>
    <xf numFmtId="0" fontId="4" fillId="0" borderId="0" xfId="0" applyFont="1" applyAlignment="1">
      <alignment horizontal="left"/>
    </xf>
    <xf numFmtId="49" fontId="47" fillId="3" borderId="22" xfId="35" applyNumberFormat="1" applyFont="1" applyFill="1" applyBorder="1" applyAlignment="1">
      <alignment horizontal="center"/>
    </xf>
    <xf numFmtId="49" fontId="47" fillId="3" borderId="22" xfId="35" applyNumberFormat="1" applyFont="1" applyFill="1" applyBorder="1"/>
    <xf numFmtId="0" fontId="0" fillId="0" borderId="0" xfId="0" applyAlignment="1">
      <alignment horizontal="center"/>
    </xf>
    <xf numFmtId="166" fontId="10" fillId="0" borderId="18" xfId="0" applyNumberFormat="1" applyFont="1" applyBorder="1"/>
    <xf numFmtId="166" fontId="10" fillId="0" borderId="14" xfId="0" applyNumberFormat="1" applyFont="1" applyBorder="1"/>
    <xf numFmtId="166" fontId="10" fillId="0" borderId="0" xfId="0" applyNumberFormat="1" applyFont="1"/>
    <xf numFmtId="43" fontId="6" fillId="3" borderId="0" xfId="1" applyFont="1" applyFill="1" applyBorder="1" applyAlignment="1">
      <alignment horizontal="center"/>
    </xf>
    <xf numFmtId="43" fontId="5" fillId="0" borderId="0" xfId="1" applyFont="1" applyFill="1" applyBorder="1"/>
    <xf numFmtId="43" fontId="5" fillId="0" borderId="0" xfId="1" applyFont="1" applyBorder="1"/>
    <xf numFmtId="41" fontId="8" fillId="0" borderId="0" xfId="1" applyNumberFormat="1" applyFont="1" applyBorder="1" applyAlignment="1" applyProtection="1">
      <alignment wrapText="1"/>
    </xf>
    <xf numFmtId="41" fontId="8" fillId="0" borderId="0" xfId="1" applyNumberFormat="1" applyFont="1" applyBorder="1" applyProtection="1"/>
    <xf numFmtId="41" fontId="37" fillId="0" borderId="0" xfId="0" applyNumberFormat="1" applyFont="1"/>
    <xf numFmtId="49" fontId="47" fillId="3" borderId="23" xfId="35" applyNumberFormat="1" applyFont="1" applyFill="1" applyBorder="1" applyAlignment="1">
      <alignment horizontal="center"/>
    </xf>
    <xf numFmtId="49" fontId="47" fillId="3" borderId="24" xfId="35" applyNumberFormat="1" applyFont="1" applyFill="1" applyBorder="1" applyAlignment="1">
      <alignment horizontal="center"/>
    </xf>
    <xf numFmtId="49" fontId="47" fillId="3" borderId="25" xfId="35" applyNumberFormat="1" applyFont="1" applyFill="1" applyBorder="1"/>
    <xf numFmtId="0" fontId="0" fillId="0" borderId="26" xfId="0" applyBorder="1" applyAlignment="1">
      <alignment horizontal="left"/>
    </xf>
    <xf numFmtId="0" fontId="0" fillId="0" borderId="0" xfId="0" quotePrefix="1"/>
    <xf numFmtId="0" fontId="0" fillId="0" borderId="27" xfId="0" applyBorder="1"/>
    <xf numFmtId="0" fontId="0" fillId="0" borderId="28" xfId="0" applyBorder="1" applyAlignment="1">
      <alignment horizontal="left"/>
    </xf>
    <xf numFmtId="0" fontId="0" fillId="0" borderId="3" xfId="0" quotePrefix="1" applyBorder="1"/>
    <xf numFmtId="0" fontId="0" fillId="0" borderId="29" xfId="0" applyBorder="1"/>
    <xf numFmtId="49" fontId="5" fillId="0" borderId="2" xfId="0" applyNumberFormat="1" applyFont="1" applyBorder="1" applyAlignment="1">
      <alignment horizontal="center"/>
    </xf>
    <xf numFmtId="49" fontId="5" fillId="0" borderId="2" xfId="0" applyNumberFormat="1" applyFont="1" applyBorder="1"/>
    <xf numFmtId="49" fontId="5" fillId="0" borderId="2" xfId="0" quotePrefix="1" applyNumberFormat="1" applyFont="1" applyBorder="1" applyAlignment="1">
      <alignment horizontal="center"/>
    </xf>
    <xf numFmtId="49" fontId="44" fillId="0" borderId="0" xfId="0" applyNumberFormat="1" applyFont="1"/>
    <xf numFmtId="49" fontId="5" fillId="0" borderId="0" xfId="0" applyNumberFormat="1" applyFont="1" applyAlignment="1">
      <alignment horizontal="left"/>
    </xf>
    <xf numFmtId="49" fontId="4" fillId="0" borderId="0" xfId="0" applyNumberFormat="1" applyFont="1"/>
    <xf numFmtId="49" fontId="5" fillId="0" borderId="2" xfId="0" applyNumberFormat="1" applyFont="1" applyBorder="1" applyAlignment="1">
      <alignment wrapText="1"/>
    </xf>
    <xf numFmtId="49" fontId="45" fillId="0" borderId="0" xfId="0" applyNumberFormat="1" applyFont="1"/>
    <xf numFmtId="49" fontId="5" fillId="0" borderId="0" xfId="0" applyNumberFormat="1" applyFont="1"/>
    <xf numFmtId="49" fontId="44" fillId="0" borderId="0" xfId="0" applyNumberFormat="1" applyFont="1" applyAlignment="1">
      <alignment wrapText="1"/>
    </xf>
    <xf numFmtId="49" fontId="0" fillId="0" borderId="0" xfId="0" applyNumberFormat="1"/>
    <xf numFmtId="49" fontId="45" fillId="0" borderId="0" xfId="0" applyNumberFormat="1" applyFont="1" applyAlignment="1">
      <alignment wrapText="1"/>
    </xf>
    <xf numFmtId="49" fontId="4" fillId="0" borderId="0" xfId="0" applyNumberFormat="1" applyFont="1" applyAlignment="1">
      <alignment horizontal="left"/>
    </xf>
    <xf numFmtId="49" fontId="45" fillId="0" borderId="0" xfId="0" applyNumberFormat="1" applyFont="1" applyAlignment="1">
      <alignment horizontal="left"/>
    </xf>
    <xf numFmtId="49" fontId="47" fillId="0" borderId="0" xfId="35" applyNumberFormat="1" applyFont="1"/>
    <xf numFmtId="0" fontId="5" fillId="0" borderId="2" xfId="0" applyFont="1" applyBorder="1" applyAlignment="1">
      <alignment horizontal="center"/>
    </xf>
    <xf numFmtId="0" fontId="5" fillId="0" borderId="2" xfId="0" quotePrefix="1" applyFont="1" applyBorder="1" applyAlignment="1">
      <alignment horizontal="center"/>
    </xf>
    <xf numFmtId="49" fontId="5" fillId="0" borderId="0" xfId="0" applyNumberFormat="1" applyFont="1" applyAlignment="1">
      <alignment wrapText="1"/>
    </xf>
    <xf numFmtId="0" fontId="5" fillId="0" borderId="2" xfId="0" applyFont="1" applyBorder="1" applyAlignment="1">
      <alignment horizontal="right"/>
    </xf>
    <xf numFmtId="49" fontId="4" fillId="0" borderId="2" xfId="0" applyNumberFormat="1" applyFont="1" applyBorder="1" applyAlignment="1">
      <alignment wrapText="1"/>
    </xf>
    <xf numFmtId="49" fontId="50" fillId="0" borderId="0" xfId="0" applyNumberFormat="1" applyFont="1" applyAlignment="1">
      <alignment horizontal="left"/>
    </xf>
    <xf numFmtId="0" fontId="5" fillId="5" borderId="2" xfId="0" applyFont="1" applyFill="1" applyBorder="1" applyAlignment="1">
      <alignment horizontal="right"/>
    </xf>
    <xf numFmtId="49" fontId="5" fillId="5" borderId="2" xfId="0" applyNumberFormat="1" applyFont="1" applyFill="1" applyBorder="1" applyAlignment="1">
      <alignment wrapText="1"/>
    </xf>
    <xf numFmtId="0" fontId="5" fillId="5" borderId="2" xfId="0" applyFont="1" applyFill="1" applyBorder="1" applyAlignment="1">
      <alignment horizontal="center"/>
    </xf>
    <xf numFmtId="49" fontId="5" fillId="0" borderId="0" xfId="0" applyNumberFormat="1" applyFont="1" applyAlignment="1">
      <alignment horizontal="center"/>
    </xf>
    <xf numFmtId="0" fontId="18" fillId="2" borderId="17" xfId="0" applyFont="1" applyFill="1" applyBorder="1" applyAlignment="1" applyProtection="1">
      <alignment horizontal="left" vertical="top" wrapText="1"/>
      <protection locked="0"/>
    </xf>
    <xf numFmtId="0" fontId="18" fillId="2" borderId="9" xfId="0" applyFont="1" applyFill="1" applyBorder="1" applyAlignment="1" applyProtection="1">
      <alignment horizontal="left" vertical="top" wrapText="1"/>
      <protection locked="0"/>
    </xf>
    <xf numFmtId="0" fontId="18" fillId="2" borderId="18" xfId="0" applyFont="1" applyFill="1" applyBorder="1" applyAlignment="1" applyProtection="1">
      <alignment horizontal="left" vertical="top" wrapText="1"/>
      <protection locked="0"/>
    </xf>
    <xf numFmtId="0" fontId="18" fillId="2" borderId="13" xfId="0" applyFont="1" applyFill="1" applyBorder="1" applyAlignment="1" applyProtection="1">
      <alignment horizontal="left" vertical="top" wrapText="1"/>
      <protection locked="0"/>
    </xf>
    <xf numFmtId="0" fontId="18" fillId="2" borderId="0" xfId="0" applyFont="1" applyFill="1" applyAlignment="1" applyProtection="1">
      <alignment horizontal="left" vertical="top" wrapText="1"/>
      <protection locked="0"/>
    </xf>
    <xf numFmtId="0" fontId="18" fillId="2" borderId="14" xfId="0" applyFont="1" applyFill="1" applyBorder="1" applyAlignment="1" applyProtection="1">
      <alignment horizontal="left" vertical="top" wrapText="1"/>
      <protection locked="0"/>
    </xf>
    <xf numFmtId="0" fontId="18" fillId="2" borderId="19" xfId="0" applyFont="1" applyFill="1" applyBorder="1" applyAlignment="1" applyProtection="1">
      <alignment horizontal="left" vertical="top" wrapText="1"/>
      <protection locked="0"/>
    </xf>
    <xf numFmtId="0" fontId="18" fillId="2" borderId="20" xfId="0" applyFont="1" applyFill="1" applyBorder="1" applyAlignment="1" applyProtection="1">
      <alignment horizontal="left" vertical="top" wrapText="1"/>
      <protection locked="0"/>
    </xf>
    <xf numFmtId="0" fontId="18" fillId="2" borderId="21" xfId="0" applyFont="1" applyFill="1" applyBorder="1" applyAlignment="1" applyProtection="1">
      <alignment horizontal="left" vertical="top" wrapText="1"/>
      <protection locked="0"/>
    </xf>
    <xf numFmtId="166" fontId="11" fillId="2" borderId="15" xfId="0" applyNumberFormat="1" applyFont="1" applyFill="1" applyBorder="1" applyAlignment="1" applyProtection="1">
      <alignment horizontal="left"/>
      <protection locked="0"/>
    </xf>
    <xf numFmtId="166" fontId="11" fillId="2" borderId="12" xfId="0" applyNumberFormat="1" applyFont="1" applyFill="1" applyBorder="1" applyAlignment="1" applyProtection="1">
      <alignment horizontal="left"/>
      <protection locked="0"/>
    </xf>
    <xf numFmtId="166" fontId="11" fillId="2" borderId="16" xfId="0" applyNumberFormat="1" applyFont="1" applyFill="1" applyBorder="1" applyAlignment="1" applyProtection="1">
      <alignment horizontal="left"/>
      <protection locked="0"/>
    </xf>
    <xf numFmtId="0" fontId="11" fillId="0" borderId="2" xfId="0" applyFont="1" applyBorder="1" applyAlignment="1">
      <alignment horizontal="left"/>
    </xf>
    <xf numFmtId="0" fontId="11" fillId="2" borderId="19" xfId="0" applyFont="1" applyFill="1" applyBorder="1" applyAlignment="1" applyProtection="1">
      <alignment horizontal="left"/>
      <protection locked="0"/>
    </xf>
    <xf numFmtId="0" fontId="11" fillId="2" borderId="20" xfId="0" applyFont="1" applyFill="1" applyBorder="1" applyAlignment="1" applyProtection="1">
      <alignment horizontal="left"/>
      <protection locked="0"/>
    </xf>
    <xf numFmtId="0" fontId="11" fillId="2" borderId="21" xfId="0" applyFont="1" applyFill="1" applyBorder="1" applyAlignment="1" applyProtection="1">
      <alignment horizontal="left"/>
      <protection locked="0"/>
    </xf>
    <xf numFmtId="167" fontId="11" fillId="2" borderId="15" xfId="0" applyNumberFormat="1" applyFont="1" applyFill="1" applyBorder="1" applyAlignment="1" applyProtection="1">
      <alignment horizontal="left"/>
      <protection locked="0"/>
    </xf>
    <xf numFmtId="167" fontId="11" fillId="2" borderId="12" xfId="0" applyNumberFormat="1" applyFont="1" applyFill="1" applyBorder="1" applyAlignment="1" applyProtection="1">
      <alignment horizontal="left"/>
      <protection locked="0"/>
    </xf>
    <xf numFmtId="167" fontId="11" fillId="2" borderId="16" xfId="0" applyNumberFormat="1" applyFont="1" applyFill="1" applyBorder="1" applyAlignment="1" applyProtection="1">
      <alignment horizontal="left"/>
      <protection locked="0"/>
    </xf>
    <xf numFmtId="0" fontId="49" fillId="2" borderId="15" xfId="8"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6" xfId="0" applyFont="1" applyFill="1" applyBorder="1" applyAlignment="1" applyProtection="1">
      <alignment horizontal="left"/>
      <protection locked="0"/>
    </xf>
    <xf numFmtId="0" fontId="18" fillId="2" borderId="2" xfId="0" applyFont="1" applyFill="1" applyBorder="1" applyAlignment="1" applyProtection="1">
      <alignment horizontal="left" wrapText="1"/>
      <protection locked="0"/>
    </xf>
    <xf numFmtId="0" fontId="0" fillId="0" borderId="2" xfId="0" applyBorder="1" applyAlignment="1" applyProtection="1">
      <alignment wrapText="1"/>
      <protection locked="0"/>
    </xf>
    <xf numFmtId="0" fontId="20" fillId="0" borderId="3" xfId="0" applyFont="1" applyBorder="1" applyAlignment="1">
      <alignment horizontal="center"/>
    </xf>
    <xf numFmtId="0" fontId="11" fillId="2" borderId="15" xfId="0" applyFont="1" applyFill="1" applyBorder="1" applyAlignment="1" applyProtection="1">
      <alignment horizontal="left"/>
      <protection locked="0"/>
    </xf>
    <xf numFmtId="0" fontId="13" fillId="0" borderId="12" xfId="0" applyFont="1" applyBorder="1" applyProtection="1">
      <protection locked="0"/>
    </xf>
    <xf numFmtId="0" fontId="13" fillId="0" borderId="16" xfId="0" applyFont="1" applyBorder="1" applyProtection="1">
      <protection locked="0"/>
    </xf>
    <xf numFmtId="0" fontId="11" fillId="0" borderId="15" xfId="0" applyFont="1" applyBorder="1" applyAlignment="1">
      <alignment horizontal="left" wrapText="1"/>
    </xf>
    <xf numFmtId="0" fontId="13" fillId="0" borderId="12" xfId="0" applyFont="1" applyBorder="1"/>
    <xf numFmtId="0" fontId="13" fillId="0" borderId="16" xfId="0" applyFont="1" applyBorder="1"/>
    <xf numFmtId="41" fontId="18" fillId="2" borderId="15" xfId="0" applyNumberFormat="1" applyFont="1" applyFill="1" applyBorder="1" applyAlignment="1" applyProtection="1">
      <alignment horizontal="left" vertical="top" wrapText="1"/>
      <protection locked="0"/>
    </xf>
    <xf numFmtId="41" fontId="18" fillId="2" borderId="12" xfId="0" applyNumberFormat="1" applyFont="1" applyFill="1" applyBorder="1" applyAlignment="1" applyProtection="1">
      <alignment horizontal="left" vertical="top" wrapText="1"/>
      <protection locked="0"/>
    </xf>
    <xf numFmtId="41" fontId="18" fillId="2" borderId="16" xfId="0" applyNumberFormat="1" applyFont="1" applyFill="1" applyBorder="1" applyAlignment="1" applyProtection="1">
      <alignment horizontal="left" vertical="top" wrapText="1"/>
      <protection locked="0"/>
    </xf>
    <xf numFmtId="0" fontId="11" fillId="0" borderId="4" xfId="0" applyFont="1" applyBorder="1" applyAlignment="1">
      <alignment horizontal="left"/>
    </xf>
    <xf numFmtId="0" fontId="11" fillId="0" borderId="15" xfId="0" applyFont="1" applyBorder="1" applyAlignment="1">
      <alignment horizontal="left"/>
    </xf>
    <xf numFmtId="0" fontId="17" fillId="0" borderId="16" xfId="0" applyFont="1" applyBorder="1" applyAlignment="1">
      <alignment horizontal="left"/>
    </xf>
    <xf numFmtId="0" fontId="38" fillId="2" borderId="15" xfId="0" applyFont="1" applyFill="1" applyBorder="1" applyAlignment="1" applyProtection="1">
      <alignment horizontal="left"/>
      <protection locked="0"/>
    </xf>
    <xf numFmtId="0" fontId="38" fillId="2" borderId="12" xfId="0" applyFont="1" applyFill="1" applyBorder="1" applyAlignment="1" applyProtection="1">
      <alignment horizontal="left"/>
      <protection locked="0"/>
    </xf>
    <xf numFmtId="0" fontId="38" fillId="2" borderId="16" xfId="0" applyFont="1" applyFill="1" applyBorder="1" applyAlignment="1" applyProtection="1">
      <alignment horizontal="left"/>
      <protection locked="0"/>
    </xf>
    <xf numFmtId="166" fontId="6" fillId="2" borderId="15" xfId="0" applyNumberFormat="1" applyFont="1" applyFill="1" applyBorder="1" applyAlignment="1" applyProtection="1">
      <alignment horizontal="left"/>
      <protection locked="0"/>
    </xf>
    <xf numFmtId="166" fontId="6" fillId="2" borderId="12" xfId="0" applyNumberFormat="1" applyFont="1" applyFill="1" applyBorder="1" applyAlignment="1" applyProtection="1">
      <alignment horizontal="left"/>
      <protection locked="0"/>
    </xf>
    <xf numFmtId="166" fontId="6" fillId="2" borderId="16" xfId="0" applyNumberFormat="1" applyFont="1" applyFill="1" applyBorder="1" applyAlignment="1" applyProtection="1">
      <alignment horizontal="left"/>
      <protection locked="0"/>
    </xf>
    <xf numFmtId="0" fontId="8" fillId="2" borderId="17"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7" fillId="0" borderId="15" xfId="0" applyFont="1" applyBorder="1" applyAlignment="1">
      <alignment horizontal="left"/>
    </xf>
    <xf numFmtId="0" fontId="7" fillId="0" borderId="12" xfId="0" applyFont="1" applyBorder="1" applyAlignment="1">
      <alignment horizontal="left"/>
    </xf>
    <xf numFmtId="0" fontId="7" fillId="0" borderId="16" xfId="0" applyFont="1" applyBorder="1" applyAlignment="1">
      <alignment horizontal="left"/>
    </xf>
    <xf numFmtId="0" fontId="7" fillId="0" borderId="15" xfId="0" applyFont="1" applyBorder="1" applyAlignment="1">
      <alignment horizontal="left" wrapText="1"/>
    </xf>
    <xf numFmtId="0" fontId="7" fillId="0" borderId="12" xfId="0" applyFont="1" applyBorder="1" applyAlignment="1">
      <alignment horizontal="left" wrapText="1"/>
    </xf>
    <xf numFmtId="0" fontId="7" fillId="0" borderId="16" xfId="0" applyFont="1" applyBorder="1" applyAlignment="1">
      <alignment horizontal="left" wrapText="1"/>
    </xf>
    <xf numFmtId="0" fontId="7" fillId="2" borderId="15" xfId="0" applyFont="1" applyFill="1" applyBorder="1" applyAlignment="1" applyProtection="1">
      <alignment horizontal="left"/>
      <protection locked="0"/>
    </xf>
    <xf numFmtId="0" fontId="7" fillId="2" borderId="12" xfId="0" applyFont="1" applyFill="1" applyBorder="1" applyAlignment="1" applyProtection="1">
      <alignment horizontal="left"/>
      <protection locked="0"/>
    </xf>
    <xf numFmtId="0" fontId="7" fillId="2" borderId="16" xfId="0" applyFont="1" applyFill="1" applyBorder="1" applyAlignment="1" applyProtection="1">
      <alignment horizontal="left"/>
      <protection locked="0"/>
    </xf>
    <xf numFmtId="167" fontId="7" fillId="2" borderId="15" xfId="0" applyNumberFormat="1" applyFont="1" applyFill="1" applyBorder="1" applyAlignment="1" applyProtection="1">
      <alignment horizontal="left"/>
      <protection locked="0"/>
    </xf>
    <xf numFmtId="167" fontId="7" fillId="2" borderId="12" xfId="0" applyNumberFormat="1" applyFont="1" applyFill="1" applyBorder="1" applyAlignment="1" applyProtection="1">
      <alignment horizontal="left"/>
      <protection locked="0"/>
    </xf>
    <xf numFmtId="167" fontId="7" fillId="2" borderId="16" xfId="0" applyNumberFormat="1" applyFont="1" applyFill="1" applyBorder="1" applyAlignment="1" applyProtection="1">
      <alignment horizontal="left"/>
      <protection locked="0"/>
    </xf>
    <xf numFmtId="41" fontId="8" fillId="2" borderId="17" xfId="1" applyNumberFormat="1" applyFont="1" applyFill="1" applyBorder="1" applyAlignment="1" applyProtection="1">
      <alignment horizontal="left" vertical="top" wrapText="1"/>
      <protection locked="0"/>
    </xf>
    <xf numFmtId="41" fontId="8" fillId="2" borderId="9" xfId="1" applyNumberFormat="1" applyFont="1" applyFill="1" applyBorder="1" applyAlignment="1" applyProtection="1">
      <alignment horizontal="left" vertical="top" wrapText="1"/>
      <protection locked="0"/>
    </xf>
    <xf numFmtId="41" fontId="8" fillId="2" borderId="18" xfId="1" applyNumberFormat="1" applyFont="1" applyFill="1" applyBorder="1" applyAlignment="1" applyProtection="1">
      <alignment horizontal="left" vertical="top" wrapText="1"/>
      <protection locked="0"/>
    </xf>
    <xf numFmtId="41" fontId="8" fillId="2" borderId="13" xfId="1" applyNumberFormat="1" applyFont="1" applyFill="1" applyBorder="1" applyAlignment="1" applyProtection="1">
      <alignment horizontal="left" vertical="top" wrapText="1"/>
      <protection locked="0"/>
    </xf>
    <xf numFmtId="41" fontId="8" fillId="2" borderId="0" xfId="1" applyNumberFormat="1" applyFont="1" applyFill="1" applyBorder="1" applyAlignment="1" applyProtection="1">
      <alignment horizontal="left" vertical="top" wrapText="1"/>
      <protection locked="0"/>
    </xf>
    <xf numFmtId="41" fontId="8" fillId="2" borderId="14" xfId="1" applyNumberFormat="1" applyFont="1" applyFill="1" applyBorder="1" applyAlignment="1" applyProtection="1">
      <alignment horizontal="left" vertical="top" wrapText="1"/>
      <protection locked="0"/>
    </xf>
    <xf numFmtId="41" fontId="8" fillId="2" borderId="19" xfId="1" applyNumberFormat="1" applyFont="1" applyFill="1" applyBorder="1" applyAlignment="1" applyProtection="1">
      <alignment horizontal="left" vertical="top" wrapText="1"/>
      <protection locked="0"/>
    </xf>
    <xf numFmtId="41" fontId="8" fillId="2" borderId="20" xfId="1" applyNumberFormat="1" applyFont="1" applyFill="1" applyBorder="1" applyAlignment="1" applyProtection="1">
      <alignment horizontal="left" vertical="top" wrapText="1"/>
      <protection locked="0"/>
    </xf>
    <xf numFmtId="41" fontId="8" fillId="2" borderId="21" xfId="1" applyNumberFormat="1" applyFont="1" applyFill="1" applyBorder="1" applyAlignment="1" applyProtection="1">
      <alignment horizontal="left" vertical="top" wrapText="1"/>
      <protection locked="0"/>
    </xf>
    <xf numFmtId="0" fontId="10" fillId="0" borderId="0" xfId="9" applyFont="1" applyAlignment="1">
      <alignment horizontal="left" wrapText="1"/>
    </xf>
    <xf numFmtId="0" fontId="0" fillId="0" borderId="0" xfId="0" applyAlignment="1">
      <alignment horizontal="left" wrapText="1"/>
    </xf>
    <xf numFmtId="0" fontId="10" fillId="2" borderId="2" xfId="11" applyFont="1" applyFill="1" applyBorder="1" applyAlignment="1" applyProtection="1">
      <alignment horizontal="left" vertical="top" wrapText="1"/>
      <protection locked="0"/>
    </xf>
    <xf numFmtId="0" fontId="10" fillId="2" borderId="2" xfId="11" applyFont="1" applyFill="1" applyBorder="1" applyAlignment="1" applyProtection="1">
      <alignment wrapText="1"/>
      <protection locked="0"/>
    </xf>
    <xf numFmtId="0" fontId="10" fillId="0" borderId="15" xfId="9" applyFont="1" applyBorder="1" applyAlignment="1">
      <alignment horizontal="left"/>
    </xf>
    <xf numFmtId="0" fontId="10" fillId="0" borderId="12" xfId="0" applyFont="1" applyBorder="1" applyAlignment="1">
      <alignment horizontal="left"/>
    </xf>
    <xf numFmtId="0" fontId="10" fillId="0" borderId="16" xfId="0" applyFont="1" applyBorder="1" applyAlignment="1">
      <alignment horizontal="left"/>
    </xf>
    <xf numFmtId="0" fontId="10" fillId="0" borderId="15" xfId="9" applyFont="1" applyBorder="1" applyAlignment="1">
      <alignment horizontal="left" wrapText="1"/>
    </xf>
    <xf numFmtId="0" fontId="10" fillId="0" borderId="12" xfId="0" applyFont="1" applyBorder="1" applyAlignment="1">
      <alignment horizontal="left" wrapText="1"/>
    </xf>
    <xf numFmtId="0" fontId="10" fillId="0" borderId="16" xfId="0" applyFont="1" applyBorder="1" applyAlignment="1">
      <alignment horizontal="left" wrapText="1"/>
    </xf>
    <xf numFmtId="0" fontId="11" fillId="0" borderId="0" xfId="12" applyFont="1" applyAlignment="1">
      <alignment horizontal="left" wrapText="1"/>
    </xf>
    <xf numFmtId="0" fontId="10" fillId="0" borderId="2" xfId="27" applyFont="1" applyBorder="1" applyAlignment="1">
      <alignment horizontal="left" vertical="top" wrapText="1"/>
    </xf>
    <xf numFmtId="0" fontId="11" fillId="0" borderId="2" xfId="27" applyFont="1" applyBorder="1" applyAlignment="1">
      <alignment horizontal="left" vertical="top" wrapText="1"/>
    </xf>
    <xf numFmtId="0" fontId="11" fillId="0" borderId="17" xfId="0" applyFont="1" applyBorder="1" applyAlignment="1">
      <alignment horizontal="left" vertical="top" wrapText="1"/>
    </xf>
    <xf numFmtId="0" fontId="11" fillId="0" borderId="9" xfId="0" applyFont="1" applyBorder="1" applyAlignment="1">
      <alignment horizontal="left" vertical="top" wrapText="1"/>
    </xf>
    <xf numFmtId="0" fontId="11" fillId="0" borderId="18" xfId="0" applyFont="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Alignment="1">
      <alignment horizontal="left" vertical="top" wrapText="1"/>
    </xf>
    <xf numFmtId="0" fontId="10" fillId="0" borderId="14"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1" fillId="0" borderId="17" xfId="9" applyFont="1" applyBorder="1" applyAlignment="1">
      <alignment horizontal="left" wrapText="1"/>
    </xf>
    <xf numFmtId="0" fontId="0" fillId="0" borderId="9" xfId="0" applyBorder="1"/>
    <xf numFmtId="0" fontId="0" fillId="0" borderId="18" xfId="0" applyBorder="1"/>
    <xf numFmtId="0" fontId="10" fillId="0" borderId="19" xfId="9" applyFont="1" applyBorder="1" applyAlignment="1">
      <alignment horizontal="left" wrapText="1"/>
    </xf>
    <xf numFmtId="0" fontId="0" fillId="0" borderId="20" xfId="0" applyBorder="1"/>
    <xf numFmtId="0" fontId="0" fillId="0" borderId="21" xfId="0" applyBorder="1"/>
    <xf numFmtId="0" fontId="9" fillId="0" borderId="15" xfId="0" applyFont="1" applyBorder="1" applyAlignment="1">
      <alignment horizontal="left"/>
    </xf>
    <xf numFmtId="0" fontId="9" fillId="0" borderId="16" xfId="0" applyFont="1" applyBorder="1" applyAlignment="1">
      <alignment horizontal="left"/>
    </xf>
    <xf numFmtId="0" fontId="39" fillId="2" borderId="2" xfId="0" applyFont="1" applyFill="1" applyBorder="1" applyAlignment="1" applyProtection="1">
      <alignment horizontal="left"/>
      <protection locked="0"/>
    </xf>
    <xf numFmtId="0" fontId="40" fillId="2" borderId="2" xfId="0" applyFont="1" applyFill="1" applyBorder="1" applyProtection="1">
      <protection locked="0"/>
    </xf>
    <xf numFmtId="166" fontId="9" fillId="2" borderId="2" xfId="0" applyNumberFormat="1" applyFont="1" applyFill="1" applyBorder="1" applyAlignment="1" applyProtection="1">
      <alignment horizontal="left"/>
      <protection locked="0"/>
    </xf>
    <xf numFmtId="166" fontId="0" fillId="2" borderId="2" xfId="0" applyNumberFormat="1" applyFill="1" applyBorder="1" applyProtection="1">
      <protection locked="0"/>
    </xf>
    <xf numFmtId="0" fontId="9" fillId="0" borderId="2" xfId="0" applyFont="1" applyBorder="1" applyAlignment="1">
      <alignment horizontal="left"/>
    </xf>
    <xf numFmtId="0" fontId="0" fillId="0" borderId="2" xfId="0" applyBorder="1"/>
    <xf numFmtId="0" fontId="9" fillId="0" borderId="15" xfId="0" applyFont="1" applyBorder="1" applyAlignment="1">
      <alignment horizontal="left" wrapText="1"/>
    </xf>
    <xf numFmtId="0" fontId="9" fillId="0" borderId="12" xfId="0" applyFont="1" applyBorder="1" applyAlignment="1">
      <alignment horizontal="left" wrapText="1"/>
    </xf>
    <xf numFmtId="0" fontId="0" fillId="0" borderId="16" xfId="0" applyBorder="1" applyAlignment="1">
      <alignment wrapText="1"/>
    </xf>
    <xf numFmtId="0" fontId="9" fillId="2" borderId="2" xfId="0" applyFont="1" applyFill="1" applyBorder="1" applyAlignment="1" applyProtection="1">
      <alignment horizontal="left"/>
      <protection locked="0"/>
    </xf>
    <xf numFmtId="0" fontId="0" fillId="2" borderId="2" xfId="0" applyFill="1" applyBorder="1" applyProtection="1">
      <protection locked="0"/>
    </xf>
    <xf numFmtId="167" fontId="9" fillId="2" borderId="2" xfId="0" applyNumberFormat="1" applyFont="1" applyFill="1" applyBorder="1" applyAlignment="1" applyProtection="1">
      <alignment horizontal="left"/>
      <protection locked="0"/>
    </xf>
    <xf numFmtId="167" fontId="0" fillId="2" borderId="2" xfId="0" applyNumberFormat="1" applyFill="1" applyBorder="1" applyProtection="1">
      <protection locked="0"/>
    </xf>
  </cellXfs>
  <cellStyles count="36">
    <cellStyle name="CAFR no decimal" xfId="32" xr:uid="{00000000-0005-0000-0000-000000000000}"/>
    <cellStyle name="Comma" xfId="1" builtinId="3"/>
    <cellStyle name="Comma 2" xfId="30" xr:uid="{00000000-0005-0000-0000-000002000000}"/>
    <cellStyle name="Comma0" xfId="2" xr:uid="{00000000-0005-0000-0000-000003000000}"/>
    <cellStyle name="Currency0" xfId="3" xr:uid="{00000000-0005-0000-0000-000004000000}"/>
    <cellStyle name="Date" xfId="4" xr:uid="{00000000-0005-0000-0000-000005000000}"/>
    <cellStyle name="Fixed" xfId="5" xr:uid="{00000000-0005-0000-0000-000006000000}"/>
    <cellStyle name="Heading 1" xfId="6" builtinId="16" customBuiltin="1"/>
    <cellStyle name="Heading 2" xfId="7" builtinId="17" customBuiltin="1"/>
    <cellStyle name="Hyperlink" xfId="8" builtinId="8"/>
    <cellStyle name="Normal" xfId="0" builtinId="0"/>
    <cellStyle name="Normal 11" xfId="35" xr:uid="{00000000-0005-0000-0000-00000B000000}"/>
    <cellStyle name="Normal 2" xfId="27" xr:uid="{00000000-0005-0000-0000-00000C000000}"/>
    <cellStyle name="Normal 2 2" xfId="28" xr:uid="{00000000-0005-0000-0000-00000D000000}"/>
    <cellStyle name="Normal 2 2 2" xfId="33" xr:uid="{00000000-0005-0000-0000-00000E000000}"/>
    <cellStyle name="Normal 2 3" xfId="29" xr:uid="{00000000-0005-0000-0000-00000F000000}"/>
    <cellStyle name="Normal 3" xfId="31" xr:uid="{00000000-0005-0000-0000-000010000000}"/>
    <cellStyle name="Normal 4" xfId="34" xr:uid="{00000000-0005-0000-0000-000011000000}"/>
    <cellStyle name="Normal_Att HE-14-Cash" xfId="9" xr:uid="{00000000-0005-0000-0000-000012000000}"/>
    <cellStyle name="Normal_Book2" xfId="10" xr:uid="{00000000-0005-0000-0000-000013000000}"/>
    <cellStyle name="Normal_Certification tab (version 2)" xfId="11" xr:uid="{00000000-0005-0000-0000-000014000000}"/>
    <cellStyle name="Normal_Receivables" xfId="12" xr:uid="{00000000-0005-0000-0000-000015000000}"/>
    <cellStyle name="Normal_VLOOKUP" xfId="13" xr:uid="{00000000-0005-0000-0000-000016000000}"/>
    <cellStyle name="Number0DecimalStyle" xfId="14" xr:uid="{00000000-0005-0000-0000-000017000000}"/>
    <cellStyle name="Number10DecimalStyle" xfId="15" xr:uid="{00000000-0005-0000-0000-000018000000}"/>
    <cellStyle name="Number1DecimalStyle" xfId="16" xr:uid="{00000000-0005-0000-0000-000019000000}"/>
    <cellStyle name="Number2DecimalStyle" xfId="17" xr:uid="{00000000-0005-0000-0000-00001A000000}"/>
    <cellStyle name="Number3DecimalStyle" xfId="18" xr:uid="{00000000-0005-0000-0000-00001B000000}"/>
    <cellStyle name="Number4DecimalStyle" xfId="19" xr:uid="{00000000-0005-0000-0000-00001C000000}"/>
    <cellStyle name="Number5DecimalStyle" xfId="20" xr:uid="{00000000-0005-0000-0000-00001D000000}"/>
    <cellStyle name="Number6DecimalStyle" xfId="21" xr:uid="{00000000-0005-0000-0000-00001E000000}"/>
    <cellStyle name="Number7DecimalStyle" xfId="22" xr:uid="{00000000-0005-0000-0000-00001F000000}"/>
    <cellStyle name="Number8DecimalStyle" xfId="23" xr:uid="{00000000-0005-0000-0000-000020000000}"/>
    <cellStyle name="Number9DecimalStyle" xfId="24" xr:uid="{00000000-0005-0000-0000-000021000000}"/>
    <cellStyle name="TextStyle" xfId="25" xr:uid="{00000000-0005-0000-0000-000022000000}"/>
    <cellStyle name="Total" xfId="26" builtinId="25" customBuiltin="1"/>
  </cellStyles>
  <dxfs count="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36308548-F38E-411A-A22B-B78B04F95C17}"/>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xdr:colOff>
          <xdr:row>21</xdr:row>
          <xdr:rowOff>22860</xdr:rowOff>
        </xdr:from>
        <xdr:to>
          <xdr:col>10</xdr:col>
          <xdr:colOff>312420</xdr:colOff>
          <xdr:row>22</xdr:row>
          <xdr:rowOff>121920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24</xdr:row>
          <xdr:rowOff>22860</xdr:rowOff>
        </xdr:from>
        <xdr:to>
          <xdr:col>10</xdr:col>
          <xdr:colOff>312420</xdr:colOff>
          <xdr:row>25</xdr:row>
          <xdr:rowOff>121920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27</xdr:row>
          <xdr:rowOff>22860</xdr:rowOff>
        </xdr:from>
        <xdr:to>
          <xdr:col>10</xdr:col>
          <xdr:colOff>312420</xdr:colOff>
          <xdr:row>28</xdr:row>
          <xdr:rowOff>106680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30</xdr:row>
          <xdr:rowOff>22860</xdr:rowOff>
        </xdr:from>
        <xdr:to>
          <xdr:col>10</xdr:col>
          <xdr:colOff>312420</xdr:colOff>
          <xdr:row>31</xdr:row>
          <xdr:rowOff>114300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35</xdr:row>
          <xdr:rowOff>22860</xdr:rowOff>
        </xdr:from>
        <xdr:to>
          <xdr:col>10</xdr:col>
          <xdr:colOff>312420</xdr:colOff>
          <xdr:row>36</xdr:row>
          <xdr:rowOff>106680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38</xdr:row>
          <xdr:rowOff>22860</xdr:rowOff>
        </xdr:from>
        <xdr:to>
          <xdr:col>10</xdr:col>
          <xdr:colOff>312420</xdr:colOff>
          <xdr:row>39</xdr:row>
          <xdr:rowOff>114300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41</xdr:row>
          <xdr:rowOff>22860</xdr:rowOff>
        </xdr:from>
        <xdr:to>
          <xdr:col>10</xdr:col>
          <xdr:colOff>312420</xdr:colOff>
          <xdr:row>42</xdr:row>
          <xdr:rowOff>106680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44</xdr:row>
          <xdr:rowOff>22860</xdr:rowOff>
        </xdr:from>
        <xdr:to>
          <xdr:col>10</xdr:col>
          <xdr:colOff>312420</xdr:colOff>
          <xdr:row>45</xdr:row>
          <xdr:rowOff>114300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tive/Fiscal%202019/Agency%20Directive/Ready%20for%20Roundtable/Att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bt Worksheet"/>
      <sheetName val="Fund Activity"/>
      <sheetName val="Capital Assets"/>
      <sheetName val="Reconciliation"/>
      <sheetName val="Certification"/>
      <sheetName val="Revision Control Log"/>
      <sheetName val="Journal Entries"/>
      <sheetName val="Fund Vlookup"/>
      <sheetName val="ALL AGENCY TABLE"/>
    </sheetNames>
    <sheetDataSet>
      <sheetData sheetId="0" refreshError="1"/>
      <sheetData sheetId="1" refreshError="1"/>
      <sheetData sheetId="2">
        <row r="237">
          <cell r="A237" t="str">
            <v>yes</v>
          </cell>
        </row>
        <row r="238">
          <cell r="A238" t="str">
            <v>no</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F124"/>
  <sheetViews>
    <sheetView showGridLines="0" tabSelected="1" zoomScaleNormal="100" zoomScaleSheetLayoutView="85" workbookViewId="0">
      <selection activeCell="C1" sqref="C1:F1"/>
    </sheetView>
  </sheetViews>
  <sheetFormatPr defaultColWidth="8.88671875" defaultRowHeight="13.2"/>
  <cols>
    <col min="1" max="1" width="33.44140625" style="24" customWidth="1"/>
    <col min="2" max="2" width="35" style="24" customWidth="1"/>
    <col min="3" max="3" width="39.109375" style="24" customWidth="1"/>
    <col min="4" max="4" width="22.33203125" style="24" customWidth="1"/>
    <col min="5" max="5" width="18.5546875" style="24" customWidth="1"/>
    <col min="6" max="6" width="20" style="24" customWidth="1"/>
    <col min="7" max="7" width="10.109375" style="24" customWidth="1"/>
    <col min="8" max="8" width="18.6640625" style="24" customWidth="1"/>
    <col min="9" max="9" width="11.88671875" style="24" customWidth="1"/>
    <col min="10" max="10" width="13.33203125" style="24" bestFit="1" customWidth="1"/>
    <col min="11" max="11" width="18.109375" style="24" customWidth="1"/>
    <col min="12" max="16384" width="8.88671875" style="24"/>
  </cols>
  <sheetData>
    <row r="1" spans="1:6">
      <c r="A1" s="169" t="s">
        <v>35</v>
      </c>
      <c r="B1" s="169"/>
      <c r="C1" s="182"/>
      <c r="D1" s="183"/>
      <c r="E1" s="183"/>
      <c r="F1" s="184"/>
    </row>
    <row r="2" spans="1:6" ht="29.25" customHeight="1">
      <c r="A2" s="191" t="s">
        <v>8</v>
      </c>
      <c r="B2" s="191"/>
      <c r="C2" s="185" t="str">
        <f>IF(ISNA(VLOOKUP($C$1,'ALL AGENCY TABLE'!A:F,3,FALSE)),"",(VLOOKUP($C$1,'ALL AGENCY TABLE'!A:F,3,FALSE)))</f>
        <v/>
      </c>
      <c r="D2" s="186"/>
      <c r="E2" s="186"/>
      <c r="F2" s="187"/>
    </row>
    <row r="3" spans="1:6" s="15" customFormat="1">
      <c r="A3" s="169" t="s">
        <v>36</v>
      </c>
      <c r="B3" s="169"/>
      <c r="C3" s="170"/>
      <c r="D3" s="171"/>
      <c r="E3" s="171"/>
      <c r="F3" s="172"/>
    </row>
    <row r="4" spans="1:6" s="15" customFormat="1">
      <c r="A4" s="169" t="s">
        <v>37</v>
      </c>
      <c r="B4" s="169"/>
      <c r="C4" s="173"/>
      <c r="D4" s="174"/>
      <c r="E4" s="174"/>
      <c r="F4" s="175"/>
    </row>
    <row r="5" spans="1:6" s="15" customFormat="1">
      <c r="A5" s="169" t="s">
        <v>2660</v>
      </c>
      <c r="B5" s="169"/>
      <c r="C5" s="176"/>
      <c r="D5" s="177"/>
      <c r="E5" s="177"/>
      <c r="F5" s="178"/>
    </row>
    <row r="6" spans="1:6">
      <c r="A6" s="192" t="s">
        <v>38</v>
      </c>
      <c r="B6" s="193"/>
      <c r="C6" s="166"/>
      <c r="D6" s="167"/>
      <c r="E6" s="167"/>
      <c r="F6" s="168"/>
    </row>
    <row r="7" spans="1:6">
      <c r="A7" s="25"/>
      <c r="B7" s="26"/>
      <c r="C7" s="25"/>
      <c r="D7" s="25"/>
      <c r="E7" s="25"/>
      <c r="F7" s="25"/>
    </row>
    <row r="8" spans="1:6">
      <c r="A8" s="27" t="s">
        <v>31</v>
      </c>
      <c r="B8" s="27"/>
      <c r="C8" s="28"/>
      <c r="D8" s="28"/>
      <c r="E8" s="25"/>
      <c r="F8" s="25"/>
    </row>
    <row r="9" spans="1:6">
      <c r="B9" s="28" t="s">
        <v>162</v>
      </c>
      <c r="C9" s="28" t="s">
        <v>4</v>
      </c>
      <c r="D9" s="28"/>
    </row>
    <row r="10" spans="1:6" ht="13.8" thickBot="1">
      <c r="A10" s="93" t="s">
        <v>2</v>
      </c>
      <c r="B10" s="93" t="s">
        <v>3</v>
      </c>
      <c r="C10" s="30" t="s">
        <v>48</v>
      </c>
      <c r="D10" s="30" t="s">
        <v>128</v>
      </c>
    </row>
    <row r="11" spans="1:6">
      <c r="A11" s="61"/>
      <c r="B11" s="61"/>
      <c r="C11" s="61"/>
      <c r="D11" s="31">
        <f>A11+B11-C11</f>
        <v>0</v>
      </c>
    </row>
    <row r="13" spans="1:6">
      <c r="A13" s="65" t="s">
        <v>146</v>
      </c>
    </row>
    <row r="14" spans="1:6">
      <c r="A14" s="65" t="s">
        <v>2665</v>
      </c>
    </row>
    <row r="16" spans="1:6" ht="13.8" thickBot="1">
      <c r="A16" s="30" t="s">
        <v>2666</v>
      </c>
      <c r="C16" s="93" t="s">
        <v>45</v>
      </c>
    </row>
    <row r="17" spans="1:5">
      <c r="A17" s="77" t="str">
        <f>IF(ISNA(VLOOKUP($C$1,'ALL AGENCY TABLE'!A:G,7,FALSE)),"",(VLOOKUP($C$1,'ALL AGENCY TABLE'!A:G,7,FALSE)))</f>
        <v/>
      </c>
      <c r="B17" s="76"/>
      <c r="C17" s="95" t="str">
        <f>IF(A17="","",A17-A11)</f>
        <v/>
      </c>
      <c r="D17" s="75"/>
    </row>
    <row r="19" spans="1:5" ht="12" customHeight="1">
      <c r="A19" s="28" t="s">
        <v>145</v>
      </c>
      <c r="C19" s="28"/>
      <c r="D19" s="28"/>
    </row>
    <row r="20" spans="1:5" ht="39" customHeight="1">
      <c r="A20" s="188"/>
      <c r="B20" s="189"/>
      <c r="C20" s="189"/>
      <c r="D20" s="190"/>
    </row>
    <row r="21" spans="1:5" ht="29.25" customHeight="1">
      <c r="A21" s="59"/>
      <c r="B21" s="59"/>
      <c r="C21" s="59"/>
      <c r="D21" s="59"/>
    </row>
    <row r="22" spans="1:5">
      <c r="A22" s="27" t="s">
        <v>138</v>
      </c>
    </row>
    <row r="23" spans="1:5">
      <c r="A23" s="27"/>
    </row>
    <row r="24" spans="1:5" ht="13.8" thickBot="1">
      <c r="A24" s="93" t="s">
        <v>298</v>
      </c>
      <c r="B24" s="93" t="s">
        <v>299</v>
      </c>
      <c r="C24" s="93" t="s">
        <v>1</v>
      </c>
      <c r="D24" s="93" t="s">
        <v>163</v>
      </c>
    </row>
    <row r="25" spans="1:5">
      <c r="A25" s="81"/>
      <c r="B25" s="98" t="str">
        <f>IF(A25="","",IFERROR(VLOOKUP(A25,'Fund Vlookup'!B:C,2,FALSE),"Verify fund number and Contact DOA"))</f>
        <v/>
      </c>
      <c r="C25" s="80"/>
      <c r="D25" s="61"/>
    </row>
    <row r="26" spans="1:5">
      <c r="A26" s="81"/>
      <c r="B26" s="96" t="str">
        <f>IF(A26="","",IFERROR(VLOOKUP(A26,'Fund Vlookup'!B:C,2,FALSE),"Verify fund number and Contact DOA"))</f>
        <v/>
      </c>
      <c r="C26" s="80"/>
      <c r="D26" s="61"/>
    </row>
    <row r="27" spans="1:5">
      <c r="A27" s="81"/>
      <c r="B27" s="96" t="str">
        <f>IF(A27="","",IFERROR(VLOOKUP(A27,'Fund Vlookup'!B:C,2,FALSE),"Verify fund number and Contact DOA"))</f>
        <v/>
      </c>
      <c r="C27" s="80"/>
      <c r="D27" s="61"/>
    </row>
    <row r="28" spans="1:5" ht="13.8" thickBot="1">
      <c r="A28" s="65"/>
      <c r="C28" s="66" t="s">
        <v>137</v>
      </c>
      <c r="D28" s="62">
        <f>IF(SUM(D25:D27)=B11,SUM(D25:D27),"ERROR")</f>
        <v>0</v>
      </c>
      <c r="E28" s="32"/>
    </row>
    <row r="29" spans="1:5" ht="13.8" thickTop="1">
      <c r="A29" s="65"/>
      <c r="C29" s="72" t="s">
        <v>159</v>
      </c>
      <c r="D29" s="89">
        <f>SUM(D25:D27)-B11</f>
        <v>0</v>
      </c>
      <c r="E29" s="32"/>
    </row>
    <row r="30" spans="1:5">
      <c r="A30" s="27" t="s">
        <v>139</v>
      </c>
      <c r="D30" s="74"/>
      <c r="E30" s="32"/>
    </row>
    <row r="31" spans="1:5" ht="12.75" customHeight="1">
      <c r="A31" s="33"/>
      <c r="D31" s="34" t="s">
        <v>11</v>
      </c>
      <c r="E31" s="28" t="s">
        <v>12</v>
      </c>
    </row>
    <row r="32" spans="1:5" ht="13.8" thickBot="1">
      <c r="A32" s="93" t="s">
        <v>298</v>
      </c>
      <c r="B32" s="93" t="s">
        <v>299</v>
      </c>
      <c r="C32" s="93" t="s">
        <v>1</v>
      </c>
      <c r="D32" s="93" t="s">
        <v>6</v>
      </c>
      <c r="E32" s="93" t="s">
        <v>6</v>
      </c>
    </row>
    <row r="33" spans="1:6">
      <c r="A33" s="81"/>
      <c r="B33" s="98" t="str">
        <f>IF(A33="","",IFERROR(VLOOKUP(A33,'Fund Vlookup'!B:C,2,FALSE),"Verify fund number and Contact DOA"))</f>
        <v/>
      </c>
      <c r="C33" s="80"/>
      <c r="D33" s="61"/>
      <c r="E33" s="61"/>
    </row>
    <row r="34" spans="1:6">
      <c r="A34" s="81"/>
      <c r="B34" s="96" t="str">
        <f>IF(A34="","",IFERROR(VLOOKUP(A34,'Fund Vlookup'!B:C,2,FALSE),"Verify fund number and Contact DOA"))</f>
        <v/>
      </c>
      <c r="C34" s="80"/>
      <c r="D34" s="61"/>
      <c r="E34" s="61"/>
    </row>
    <row r="35" spans="1:6">
      <c r="A35" s="81"/>
      <c r="B35" s="96" t="str">
        <f>IF(A35="","",IFERROR(VLOOKUP(A35,'Fund Vlookup'!B:C,2,FALSE),"Verify fund number and Contact DOA"))</f>
        <v/>
      </c>
      <c r="C35" s="80"/>
      <c r="D35" s="61"/>
      <c r="E35" s="61"/>
    </row>
    <row r="36" spans="1:6" ht="13.8" thickBot="1">
      <c r="C36" s="44" t="s">
        <v>135</v>
      </c>
      <c r="D36" s="62">
        <f>IF(SUM(D33:D35)=C11,SUM(D33:D35),"ERROR")</f>
        <v>0</v>
      </c>
      <c r="E36" s="62">
        <f>SUM(E33:E35)</f>
        <v>0</v>
      </c>
    </row>
    <row r="37" spans="1:6" ht="13.8" thickTop="1">
      <c r="C37" s="72" t="s">
        <v>159</v>
      </c>
      <c r="D37" s="90">
        <f>SUM(D33:D35)-C11</f>
        <v>0</v>
      </c>
      <c r="E37" s="73"/>
    </row>
    <row r="39" spans="1:6">
      <c r="A39" s="27" t="s">
        <v>140</v>
      </c>
    </row>
    <row r="41" spans="1:6">
      <c r="A41" s="24" t="s">
        <v>129</v>
      </c>
      <c r="F41" s="37" t="s">
        <v>189</v>
      </c>
    </row>
    <row r="44" spans="1:6">
      <c r="A44" s="24" t="s">
        <v>130</v>
      </c>
    </row>
    <row r="46" spans="1:6">
      <c r="A46" s="24" t="s">
        <v>131</v>
      </c>
      <c r="F46" s="37" t="str">
        <f>IF($F$41="yes","Answer Required","N/A")</f>
        <v>N/A</v>
      </c>
    </row>
    <row r="48" spans="1:6">
      <c r="A48" s="38" t="s">
        <v>2667</v>
      </c>
      <c r="B48" s="38"/>
      <c r="C48" s="28"/>
    </row>
    <row r="49" spans="1:5">
      <c r="A49" s="38" t="s">
        <v>2668</v>
      </c>
    </row>
    <row r="51" spans="1:5" ht="12.75" customHeight="1">
      <c r="B51" s="29"/>
      <c r="C51" s="33"/>
    </row>
    <row r="52" spans="1:5" ht="13.8" thickBot="1">
      <c r="A52" s="93" t="s">
        <v>122</v>
      </c>
      <c r="B52" s="28" t="s">
        <v>123</v>
      </c>
      <c r="C52" s="181" t="s">
        <v>7</v>
      </c>
      <c r="D52" s="181"/>
      <c r="E52" s="93" t="s">
        <v>5</v>
      </c>
    </row>
    <row r="53" spans="1:5">
      <c r="A53" s="35"/>
      <c r="B53" s="45" t="str">
        <f>IF(F46="Yes","Answer Required","")</f>
        <v/>
      </c>
      <c r="C53" s="179" t="str">
        <f>IF(F46="Yes","Answer Required","")</f>
        <v/>
      </c>
      <c r="D53" s="180"/>
      <c r="E53" s="61"/>
    </row>
    <row r="54" spans="1:5">
      <c r="A54" s="35"/>
      <c r="B54" s="92"/>
      <c r="C54" s="179"/>
      <c r="D54" s="180"/>
      <c r="E54" s="61"/>
    </row>
    <row r="55" spans="1:5">
      <c r="A55" s="35"/>
      <c r="B55" s="92"/>
      <c r="C55" s="179"/>
      <c r="D55" s="180"/>
      <c r="E55" s="61"/>
    </row>
    <row r="56" spans="1:5">
      <c r="A56" s="35"/>
      <c r="B56" s="92"/>
      <c r="C56" s="179"/>
      <c r="D56" s="180"/>
      <c r="E56" s="61"/>
    </row>
    <row r="57" spans="1:5">
      <c r="A57" s="35"/>
      <c r="B57" s="92"/>
      <c r="C57" s="179"/>
      <c r="D57" s="180"/>
      <c r="E57" s="61"/>
    </row>
    <row r="58" spans="1:5">
      <c r="A58" s="35"/>
      <c r="B58" s="92"/>
      <c r="C58" s="179"/>
      <c r="D58" s="180"/>
      <c r="E58" s="61"/>
    </row>
    <row r="59" spans="1:5">
      <c r="A59" s="35"/>
      <c r="B59" s="92"/>
      <c r="C59" s="179"/>
      <c r="D59" s="180"/>
      <c r="E59" s="61"/>
    </row>
    <row r="60" spans="1:5">
      <c r="A60" s="35"/>
      <c r="B60" s="92"/>
      <c r="C60" s="179"/>
      <c r="D60" s="180"/>
      <c r="E60" s="61"/>
    </row>
    <row r="61" spans="1:5">
      <c r="A61" s="35"/>
      <c r="B61" s="92"/>
      <c r="C61" s="179"/>
      <c r="D61" s="180"/>
      <c r="E61" s="61"/>
    </row>
    <row r="62" spans="1:5">
      <c r="A62" s="35"/>
      <c r="B62" s="60"/>
      <c r="C62" s="179"/>
      <c r="D62" s="180"/>
      <c r="E62" s="61"/>
    </row>
    <row r="63" spans="1:5">
      <c r="A63" s="35"/>
      <c r="B63" s="60"/>
      <c r="C63" s="179"/>
      <c r="D63" s="180"/>
      <c r="E63" s="61"/>
    </row>
    <row r="64" spans="1:5">
      <c r="A64" s="35"/>
      <c r="B64" s="92"/>
      <c r="C64" s="179"/>
      <c r="D64" s="180"/>
      <c r="E64" s="61"/>
    </row>
    <row r="65" spans="1:6">
      <c r="A65" s="35"/>
      <c r="B65" s="92"/>
      <c r="C65" s="179"/>
      <c r="D65" s="180"/>
      <c r="E65" s="61"/>
    </row>
    <row r="67" spans="1:6">
      <c r="A67" s="24" t="s">
        <v>136</v>
      </c>
    </row>
    <row r="69" spans="1:6">
      <c r="A69" s="157" t="str">
        <f>IF(F46="No","Answer Required","N/A")</f>
        <v>N/A</v>
      </c>
      <c r="B69" s="158"/>
      <c r="C69" s="158"/>
      <c r="D69" s="158"/>
      <c r="E69" s="158"/>
      <c r="F69" s="159"/>
    </row>
    <row r="70" spans="1:6">
      <c r="A70" s="160"/>
      <c r="B70" s="161"/>
      <c r="C70" s="161"/>
      <c r="D70" s="161"/>
      <c r="E70" s="161"/>
      <c r="F70" s="162"/>
    </row>
    <row r="71" spans="1:6">
      <c r="A71" s="160"/>
      <c r="B71" s="161"/>
      <c r="C71" s="161"/>
      <c r="D71" s="161"/>
      <c r="E71" s="161"/>
      <c r="F71" s="162"/>
    </row>
    <row r="72" spans="1:6">
      <c r="A72" s="160"/>
      <c r="B72" s="161"/>
      <c r="C72" s="161"/>
      <c r="D72" s="161"/>
      <c r="E72" s="161"/>
      <c r="F72" s="162"/>
    </row>
    <row r="73" spans="1:6">
      <c r="A73" s="160"/>
      <c r="B73" s="161"/>
      <c r="C73" s="161"/>
      <c r="D73" s="161"/>
      <c r="E73" s="161"/>
      <c r="F73" s="162"/>
    </row>
    <row r="74" spans="1:6">
      <c r="A74" s="163"/>
      <c r="B74" s="164"/>
      <c r="C74" s="164"/>
      <c r="D74" s="164"/>
      <c r="E74" s="164"/>
      <c r="F74" s="165"/>
    </row>
    <row r="77" spans="1:6">
      <c r="A77" s="27" t="s">
        <v>2663</v>
      </c>
    </row>
    <row r="79" spans="1:6">
      <c r="A79" s="24" t="s">
        <v>2807</v>
      </c>
    </row>
    <row r="80" spans="1:6">
      <c r="A80" s="37" t="s">
        <v>189</v>
      </c>
    </row>
    <row r="82" spans="1:6">
      <c r="A82" s="38" t="s">
        <v>2679</v>
      </c>
      <c r="B82" s="38"/>
      <c r="C82" s="28"/>
    </row>
    <row r="83" spans="1:6">
      <c r="A83" s="38" t="s">
        <v>2664</v>
      </c>
    </row>
    <row r="84" spans="1:6">
      <c r="A84" s="38"/>
    </row>
    <row r="85" spans="1:6" ht="13.8" thickBot="1">
      <c r="A85" s="93" t="s">
        <v>2678</v>
      </c>
      <c r="B85" s="93" t="s">
        <v>5</v>
      </c>
    </row>
    <row r="86" spans="1:6">
      <c r="A86" s="61"/>
      <c r="B86" s="61"/>
    </row>
    <row r="87" spans="1:6">
      <c r="A87" s="61"/>
      <c r="B87" s="61"/>
    </row>
    <row r="88" spans="1:6">
      <c r="A88" s="61"/>
      <c r="B88" s="61"/>
    </row>
    <row r="89" spans="1:6">
      <c r="A89" s="61"/>
      <c r="B89" s="61"/>
    </row>
    <row r="90" spans="1:6" ht="13.8">
      <c r="A90" s="61"/>
      <c r="B90" s="61"/>
      <c r="C90" s="39"/>
      <c r="D90" s="39"/>
    </row>
    <row r="91" spans="1:6">
      <c r="A91" s="61"/>
      <c r="B91" s="61"/>
    </row>
    <row r="92" spans="1:6" ht="31.2" hidden="1" customHeight="1">
      <c r="A92" s="61"/>
      <c r="B92" s="61"/>
      <c r="C92" s="24" t="s">
        <v>33</v>
      </c>
      <c r="F92" s="36" t="s">
        <v>15</v>
      </c>
    </row>
    <row r="93" spans="1:6" ht="13.8" hidden="1" thickBot="1">
      <c r="A93" s="61"/>
      <c r="B93" s="61"/>
      <c r="C93" s="40" t="s">
        <v>16</v>
      </c>
      <c r="D93" s="40"/>
      <c r="E93" s="40"/>
      <c r="F93" s="40" t="s">
        <v>16</v>
      </c>
    </row>
    <row r="94" spans="1:6" hidden="1">
      <c r="A94" s="61"/>
      <c r="B94" s="61"/>
      <c r="C94" s="24" t="s">
        <v>32</v>
      </c>
      <c r="F94" s="24" t="s">
        <v>17</v>
      </c>
    </row>
    <row r="95" spans="1:6" hidden="1">
      <c r="A95" s="61"/>
      <c r="B95" s="61"/>
      <c r="C95" s="24" t="s">
        <v>34</v>
      </c>
      <c r="F95" s="24" t="s">
        <v>18</v>
      </c>
    </row>
    <row r="96" spans="1:6" hidden="1">
      <c r="A96" s="61"/>
      <c r="B96" s="61"/>
      <c r="F96" s="24" t="s">
        <v>19</v>
      </c>
    </row>
    <row r="97" spans="1:6" hidden="1">
      <c r="A97" s="61"/>
      <c r="B97" s="61"/>
      <c r="C97" s="24" t="s">
        <v>32</v>
      </c>
      <c r="F97" s="24" t="s">
        <v>20</v>
      </c>
    </row>
    <row r="98" spans="1:6" hidden="1">
      <c r="A98" s="61"/>
      <c r="B98" s="61"/>
      <c r="C98" s="24" t="s">
        <v>34</v>
      </c>
      <c r="F98" s="24" t="s">
        <v>164</v>
      </c>
    </row>
    <row r="99" spans="1:6" hidden="1">
      <c r="A99" s="61"/>
      <c r="B99" s="61"/>
      <c r="C99" s="24" t="s">
        <v>24</v>
      </c>
      <c r="F99" s="24" t="s">
        <v>21</v>
      </c>
    </row>
    <row r="100" spans="1:6" hidden="1">
      <c r="A100" s="61"/>
      <c r="B100" s="61"/>
      <c r="F100" s="24" t="s">
        <v>22</v>
      </c>
    </row>
    <row r="101" spans="1:6" hidden="1">
      <c r="A101" s="61"/>
      <c r="B101" s="61"/>
      <c r="F101" s="24" t="s">
        <v>23</v>
      </c>
    </row>
    <row r="102" spans="1:6" hidden="1">
      <c r="A102" s="61"/>
      <c r="B102" s="61"/>
      <c r="F102" s="24" t="s">
        <v>25</v>
      </c>
    </row>
    <row r="103" spans="1:6" hidden="1">
      <c r="A103" s="61"/>
      <c r="B103" s="61"/>
      <c r="F103" s="24" t="s">
        <v>165</v>
      </c>
    </row>
    <row r="104" spans="1:6" hidden="1">
      <c r="A104" s="61"/>
      <c r="B104" s="61"/>
      <c r="F104" s="24" t="s">
        <v>2064</v>
      </c>
    </row>
    <row r="105" spans="1:6" hidden="1">
      <c r="A105" s="61"/>
      <c r="B105" s="61"/>
      <c r="F105" s="24" t="s">
        <v>2063</v>
      </c>
    </row>
    <row r="106" spans="1:6" hidden="1">
      <c r="A106" s="61"/>
      <c r="B106" s="61"/>
      <c r="F106" s="24" t="s">
        <v>26</v>
      </c>
    </row>
    <row r="107" spans="1:6" hidden="1">
      <c r="A107" s="61"/>
      <c r="B107" s="61"/>
      <c r="F107" s="24" t="s">
        <v>27</v>
      </c>
    </row>
    <row r="108" spans="1:6" hidden="1">
      <c r="A108" s="61"/>
      <c r="B108" s="61"/>
      <c r="F108" s="24" t="s">
        <v>28</v>
      </c>
    </row>
    <row r="109" spans="1:6" hidden="1">
      <c r="A109" s="61"/>
      <c r="B109" s="61"/>
      <c r="F109" s="24" t="s">
        <v>29</v>
      </c>
    </row>
    <row r="110" spans="1:6" hidden="1">
      <c r="A110" s="61"/>
      <c r="B110" s="61"/>
      <c r="F110" s="24" t="s">
        <v>30</v>
      </c>
    </row>
    <row r="111" spans="1:6" hidden="1">
      <c r="A111" s="61"/>
      <c r="B111" s="61"/>
      <c r="C111" s="24" t="s">
        <v>126</v>
      </c>
    </row>
    <row r="112" spans="1:6" hidden="1">
      <c r="A112" s="61"/>
      <c r="B112" s="61"/>
      <c r="C112" s="24" t="s">
        <v>127</v>
      </c>
    </row>
    <row r="113" spans="1:6" hidden="1">
      <c r="A113" s="61"/>
      <c r="B113" s="61"/>
    </row>
    <row r="114" spans="1:6" hidden="1">
      <c r="A114" s="61"/>
      <c r="B114" s="61"/>
    </row>
    <row r="115" spans="1:6" hidden="1"/>
    <row r="116" spans="1:6" hidden="1"/>
    <row r="117" spans="1:6" hidden="1">
      <c r="F117" s="24" t="s">
        <v>2808</v>
      </c>
    </row>
    <row r="118" spans="1:6" hidden="1">
      <c r="F118" s="24" t="s">
        <v>2809</v>
      </c>
    </row>
    <row r="119" spans="1:6" hidden="1">
      <c r="F119" s="24" t="s">
        <v>2810</v>
      </c>
    </row>
    <row r="120" spans="1:6" hidden="1">
      <c r="F120" s="24" t="s">
        <v>2811</v>
      </c>
    </row>
    <row r="121" spans="1:6" hidden="1">
      <c r="F121" s="24" t="s">
        <v>2812</v>
      </c>
    </row>
    <row r="122" spans="1:6" hidden="1">
      <c r="F122" s="24" t="s">
        <v>2813</v>
      </c>
    </row>
    <row r="123" spans="1:6" hidden="1">
      <c r="F123" s="24" t="s">
        <v>2814</v>
      </c>
    </row>
    <row r="124" spans="1:6" hidden="1">
      <c r="F124" s="24" t="s">
        <v>2815</v>
      </c>
    </row>
  </sheetData>
  <sheetProtection algorithmName="SHA-512" hashValue="w7mhIjQSpM7Z5sG+Ran/eoN/M8HUG+2RSlG6rsdtFQ0C60pijhFc5+hAu7Y+xEpK7xAcS1iJg6h6vWVbpgKVfw==" saltValue="ldWpPD2qhzyuIrlAY5Ft1g==" spinCount="100000" sheet="1" objects="1" scenarios="1"/>
  <customSheetViews>
    <customSheetView guid="{60D60471-931A-48F4-B984-7863E89B9725}" showGridLines="0" hiddenRows="1" showRuler="0">
      <selection activeCell="D53" sqref="D53:E53"/>
      <pageMargins left="0.5" right="0.5" top="1.25" bottom="1" header="0.5" footer="0.5"/>
      <printOptions horizontalCentered="1"/>
      <pageSetup scale="65" orientation="portrait" cellComments="asDisplayed" r:id="rId1"/>
      <headerFooter alignWithMargins="0">
        <oddHeader>&amp;C&amp;"Times New Roman,Bold"&amp;8Attachment 6
Schedule of Outstanding Installment Purchase Obligations
&amp;A</oddHeader>
        <oddFooter xml:space="preserve">&amp;L&amp;"Times New Roman,Regular"&amp;8&amp;F&amp;R&amp;"Times New Roman,Regular"&amp;8Attachment 6 - &amp;A - Page &amp;P </oddFooter>
      </headerFooter>
    </customSheetView>
  </customSheetViews>
  <mergeCells count="28">
    <mergeCell ref="C55:D55"/>
    <mergeCell ref="C56:D56"/>
    <mergeCell ref="C57:D57"/>
    <mergeCell ref="C61:D61"/>
    <mergeCell ref="C62:D62"/>
    <mergeCell ref="C58:D58"/>
    <mergeCell ref="C1:F1"/>
    <mergeCell ref="C2:F2"/>
    <mergeCell ref="A20:D20"/>
    <mergeCell ref="A2:B2"/>
    <mergeCell ref="A1:B1"/>
    <mergeCell ref="A6:B6"/>
    <mergeCell ref="A69:F74"/>
    <mergeCell ref="C6:F6"/>
    <mergeCell ref="A3:B3"/>
    <mergeCell ref="C3:F3"/>
    <mergeCell ref="A4:B4"/>
    <mergeCell ref="C4:F4"/>
    <mergeCell ref="A5:B5"/>
    <mergeCell ref="C5:F5"/>
    <mergeCell ref="C53:D53"/>
    <mergeCell ref="C54:D54"/>
    <mergeCell ref="C65:D65"/>
    <mergeCell ref="C59:D59"/>
    <mergeCell ref="C60:D60"/>
    <mergeCell ref="C52:D52"/>
    <mergeCell ref="C64:D64"/>
    <mergeCell ref="C63:D63"/>
  </mergeCells>
  <phoneticPr fontId="4" type="noConversion"/>
  <conditionalFormatting sqref="A80">
    <cfRule type="cellIs" dxfId="21" priority="3" operator="equal">
      <formula>"Answer Required"</formula>
    </cfRule>
    <cfRule type="cellIs" dxfId="20" priority="4" operator="equal">
      <formula>"Error"</formula>
    </cfRule>
  </conditionalFormatting>
  <conditionalFormatting sqref="A20:D20">
    <cfRule type="cellIs" dxfId="19" priority="8" operator="equal">
      <formula>"Answer Required"</formula>
    </cfRule>
  </conditionalFormatting>
  <conditionalFormatting sqref="A69:F74">
    <cfRule type="cellIs" dxfId="18" priority="9" operator="equal">
      <formula>"Answer Required"</formula>
    </cfRule>
  </conditionalFormatting>
  <conditionalFormatting sqref="B53:D53">
    <cfRule type="containsText" dxfId="17" priority="1" operator="containsText" text="Answer Required">
      <formula>NOT(ISERROR(SEARCH("Answer Required",B53)))</formula>
    </cfRule>
  </conditionalFormatting>
  <conditionalFormatting sqref="F41">
    <cfRule type="cellIs" dxfId="16" priority="11" operator="equal">
      <formula>"Answer Required"</formula>
    </cfRule>
    <cfRule type="cellIs" dxfId="15" priority="12" operator="equal">
      <formula>"Error"</formula>
    </cfRule>
  </conditionalFormatting>
  <conditionalFormatting sqref="F46">
    <cfRule type="cellIs" dxfId="14" priority="10" operator="equal">
      <formula>"Answer Required"</formula>
    </cfRule>
  </conditionalFormatting>
  <dataValidations xWindow="364" yWindow="195" count="11">
    <dataValidation type="whole" allowBlank="1" showInputMessage="1" showErrorMessage="1" errorTitle="Enter Whole Number" error="The agency did not enter a whole number, please round the amount.  Enter a whole number ONLY." promptTitle="Enter a whole number" sqref="A28:A29" xr:uid="{00000000-0002-0000-0000-000000000000}">
      <formula1>-9999999999</formula1>
      <formula2>9999999999</formula2>
    </dataValidation>
    <dataValidation allowBlank="1" showInputMessage="1" showErrorMessage="1" errorTitle="Enter Whole Number" error="The agency did not enter a whole number, please round the amount.  Enter a whole number ONLY." promptTitle="Enter a whole number" sqref="A13 C28" xr:uid="{00000000-0002-0000-0000-000001000000}"/>
    <dataValidation allowBlank="1" showErrorMessage="1" error="Enter a date between 7/2/07 and 12/15/07" prompt="If this submission is a revision to a previous submission for which DOA acknowledged receipt and acceptance, COMPLETE THE REVISION CONTROL LOG TAB." sqref="C6:F6" xr:uid="{00000000-0002-0000-0000-000002000000}"/>
    <dataValidation allowBlank="1" showErrorMessage="1" error="Enter a whole number" sqref="A21" xr:uid="{00000000-0002-0000-0000-000004000000}"/>
    <dataValidation type="whole" allowBlank="1" showInputMessage="1" showErrorMessage="1" error="Enter a whole number." promptTitle="Enter a whole number" sqref="D33:E35 E53:E65 A11:B11 D25:D27 A86:B114" xr:uid="{00000000-0002-0000-0000-000005000000}">
      <formula1>-9999999999999</formula1>
      <formula2>9999999999999</formula2>
    </dataValidation>
    <dataValidation type="list" allowBlank="1" showInputMessage="1" showErrorMessage="1" error="Use the drop-down list to enter yes, no, or N/A" sqref="F46" xr:uid="{00000000-0002-0000-0000-000006000000}">
      <formula1>$C$97:$C$99</formula1>
    </dataValidation>
    <dataValidation type="list" allowBlank="1" showInputMessage="1" showErrorMessage="1" error="Use the drop-down list to enter yes or no" sqref="F41 A80" xr:uid="{00000000-0002-0000-0000-000007000000}">
      <formula1>$C$94:$C$95</formula1>
    </dataValidation>
    <dataValidation type="whole" allowBlank="1" showInputMessage="1" showErrorMessage="1" error="Please enter a Cardinal fund from 1000 to 99999." sqref="A25:A27 A33:A35" xr:uid="{00000000-0002-0000-0000-000008000000}">
      <formula1>1000</formula1>
      <formula2>99999</formula2>
    </dataValidation>
    <dataValidation type="whole" allowBlank="1" showInputMessage="1" showErrorMessage="1" error="Enter a positive whole number." promptTitle="Enter a whole number" sqref="C11" xr:uid="{00000000-0002-0000-0000-000009000000}">
      <formula1>0</formula1>
      <formula2>9999999999999</formula2>
    </dataValidation>
    <dataValidation type="list" allowBlank="1" showInputMessage="1" showErrorMessage="1" error="Use the drop-down list to enter FAACS funding source." sqref="A53:A65" xr:uid="{00000000-0002-0000-0000-00000A000000}">
      <formula1>$F$94:$F$110</formula1>
    </dataValidation>
    <dataValidation type="list" allowBlank="1" showInputMessage="1" showErrorMessage="1" error="Use the drop-down list to select a function." sqref="C25:C27 C33:C35" xr:uid="{33938FC3-1237-420E-9B88-DEC17FD20997}">
      <formula1>$F$118:$F$124</formula1>
    </dataValidation>
  </dataValidations>
  <printOptions horizontalCentered="1"/>
  <pageMargins left="0.5" right="0.5" top="1.25" bottom="1" header="0.5" footer="0.5"/>
  <pageSetup scale="52" orientation="portrait" cellComments="asDisplayed" r:id="rId2"/>
  <headerFooter scaleWithDoc="0">
    <oddHeader>&amp;C&amp;"Times New Roman,Bold"&amp;8Attachment 7
Schedule of Outstanding Installment Purchase Obligations
&amp;A</oddHeader>
    <oddFooter>&amp;L&amp;"Times New Roman,Regular"&amp;8&amp;F \ &amp;A&amp;R&amp;"Times New Roman,Regular"&amp;8Page &amp;P</oddFooter>
  </headerFooter>
  <legacyDrawing r:id="rId3"/>
  <extLst>
    <ext xmlns:x14="http://schemas.microsoft.com/office/spreadsheetml/2009/9/main" uri="{CCE6A557-97BC-4b89-ADB6-D9C93CAAB3DF}">
      <x14:dataValidations xmlns:xm="http://schemas.microsoft.com/office/excel/2006/main" xWindow="364" yWindow="195" count="1">
        <x14:dataValidation type="list" allowBlank="1" showInputMessage="1" showErrorMessage="1" error="Use the drop-down list to enter an agency number." xr:uid="{00000000-0002-0000-0000-00000B000000}">
          <x14:formula1>
            <xm:f>'ALL AGENCY TABLE'!$A$2:$A$176</xm:f>
          </x14:formula1>
          <xm:sqref>C1:F1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2:M62"/>
  <sheetViews>
    <sheetView showGridLines="0" topLeftCell="A12" zoomScaleNormal="100" workbookViewId="0">
      <selection activeCell="C36" sqref="C36"/>
    </sheetView>
  </sheetViews>
  <sheetFormatPr defaultColWidth="8.88671875" defaultRowHeight="10.199999999999999"/>
  <cols>
    <col min="1" max="1" width="30.88671875" style="2" customWidth="1"/>
    <col min="2" max="2" width="15.5546875" style="2" customWidth="1"/>
    <col min="3" max="3" width="15.6640625" style="2" bestFit="1" customWidth="1"/>
    <col min="4" max="4" width="16.5546875" style="2" bestFit="1" customWidth="1"/>
    <col min="5" max="5" width="8.88671875" style="2" customWidth="1"/>
    <col min="6" max="6" width="14.88671875" style="2" customWidth="1"/>
    <col min="7" max="12" width="8.88671875" style="2"/>
    <col min="13" max="13" width="0" style="2" hidden="1" customWidth="1"/>
    <col min="14" max="16384" width="8.88671875" style="2"/>
  </cols>
  <sheetData>
    <row r="2" spans="1:13">
      <c r="A2" s="1" t="s">
        <v>35</v>
      </c>
      <c r="B2" s="209" t="str">
        <f>IF('IP Worksheet'!$C$1="","",'IP Worksheet'!$C$1)</f>
        <v/>
      </c>
      <c r="C2" s="210"/>
      <c r="D2" s="210"/>
      <c r="E2" s="211"/>
      <c r="F2" s="23"/>
    </row>
    <row r="3" spans="1:13" ht="34.5" customHeight="1">
      <c r="A3" s="1" t="s">
        <v>8</v>
      </c>
      <c r="B3" s="212" t="str">
        <f>IF('IP Worksheet'!$C$2="","",'IP Worksheet'!$C$2)</f>
        <v/>
      </c>
      <c r="C3" s="213"/>
      <c r="D3" s="213"/>
      <c r="E3" s="214"/>
      <c r="F3" s="23"/>
    </row>
    <row r="4" spans="1:13" s="4" customFormat="1" ht="13.2">
      <c r="A4" s="3" t="s">
        <v>36</v>
      </c>
      <c r="B4" s="215" t="str">
        <f>IF('IP Worksheet'!$C$3="","",'IP Worksheet'!$C$3)</f>
        <v/>
      </c>
      <c r="C4" s="216"/>
      <c r="D4" s="216"/>
      <c r="E4" s="217"/>
      <c r="F4" s="67"/>
    </row>
    <row r="5" spans="1:13" s="4" customFormat="1" ht="13.2">
      <c r="A5" s="3" t="s">
        <v>37</v>
      </c>
      <c r="B5" s="218" t="str">
        <f>IF('IP Worksheet'!$C$4="","",'IP Worksheet'!$C$4)</f>
        <v/>
      </c>
      <c r="C5" s="219"/>
      <c r="D5" s="219"/>
      <c r="E5" s="220"/>
      <c r="F5" s="67"/>
    </row>
    <row r="6" spans="1:13" s="4" customFormat="1" ht="13.2">
      <c r="A6" s="3" t="s">
        <v>2660</v>
      </c>
      <c r="B6" s="194" t="str">
        <f>IF('IP Worksheet'!$C$5="","",'IP Worksheet'!$C$5)</f>
        <v/>
      </c>
      <c r="C6" s="195"/>
      <c r="D6" s="195"/>
      <c r="E6" s="196"/>
      <c r="F6" s="67"/>
      <c r="M6" s="4" t="s">
        <v>2108</v>
      </c>
    </row>
    <row r="7" spans="1:13" s="4" customFormat="1" ht="12.75" customHeight="1">
      <c r="A7" s="3" t="s">
        <v>38</v>
      </c>
      <c r="B7" s="197" t="str">
        <f>IF('IP Worksheet'!$C$6="","",'IP Worksheet'!$C$6)</f>
        <v/>
      </c>
      <c r="C7" s="198"/>
      <c r="D7" s="198"/>
      <c r="E7" s="199"/>
      <c r="F7" s="68"/>
      <c r="M7" s="4" t="s">
        <v>2109</v>
      </c>
    </row>
    <row r="8" spans="1:13" s="4" customFormat="1" ht="12.75" customHeight="1">
      <c r="A8" s="42"/>
      <c r="B8" s="43"/>
      <c r="C8" s="43"/>
      <c r="D8" s="43"/>
      <c r="E8" s="43"/>
      <c r="F8" s="68"/>
    </row>
    <row r="9" spans="1:13" s="4" customFormat="1" ht="12.75" customHeight="1">
      <c r="A9" s="27" t="s">
        <v>132</v>
      </c>
      <c r="B9" s="43"/>
      <c r="C9" s="43"/>
      <c r="D9" s="43"/>
      <c r="E9" s="43"/>
      <c r="F9" s="68"/>
    </row>
    <row r="13" spans="1:13" ht="10.8" thickBot="1">
      <c r="A13" s="9" t="s">
        <v>10</v>
      </c>
      <c r="B13" s="10" t="s">
        <v>11</v>
      </c>
      <c r="C13" s="10" t="s">
        <v>12</v>
      </c>
      <c r="D13" s="10" t="s">
        <v>13</v>
      </c>
    </row>
    <row r="14" spans="1:13">
      <c r="A14" s="2">
        <v>2025</v>
      </c>
      <c r="B14" s="64"/>
      <c r="C14" s="64"/>
      <c r="D14" s="11">
        <f>B14+C14</f>
        <v>0</v>
      </c>
    </row>
    <row r="15" spans="1:13">
      <c r="A15" s="2">
        <v>2026</v>
      </c>
      <c r="B15" s="64"/>
      <c r="C15" s="64"/>
      <c r="D15" s="12">
        <f t="shared" ref="D15:D24" si="0">B15+C15</f>
        <v>0</v>
      </c>
    </row>
    <row r="16" spans="1:13">
      <c r="A16" s="2">
        <v>2027</v>
      </c>
      <c r="B16" s="64"/>
      <c r="C16" s="64"/>
      <c r="D16" s="12">
        <f t="shared" si="0"/>
        <v>0</v>
      </c>
    </row>
    <row r="17" spans="1:7">
      <c r="A17" s="2">
        <v>2028</v>
      </c>
      <c r="B17" s="64"/>
      <c r="C17" s="64"/>
      <c r="D17" s="12">
        <f t="shared" si="0"/>
        <v>0</v>
      </c>
    </row>
    <row r="18" spans="1:7">
      <c r="A18" s="2">
        <v>2029</v>
      </c>
      <c r="B18" s="64"/>
      <c r="C18" s="64"/>
      <c r="D18" s="12">
        <f t="shared" si="0"/>
        <v>0</v>
      </c>
    </row>
    <row r="19" spans="1:7">
      <c r="A19" s="13" t="s">
        <v>2669</v>
      </c>
      <c r="B19" s="64"/>
      <c r="C19" s="64"/>
      <c r="D19" s="12">
        <f t="shared" si="0"/>
        <v>0</v>
      </c>
    </row>
    <row r="20" spans="1:7">
      <c r="A20" s="13" t="s">
        <v>2670</v>
      </c>
      <c r="B20" s="64"/>
      <c r="C20" s="64"/>
      <c r="D20" s="12">
        <f t="shared" si="0"/>
        <v>0</v>
      </c>
    </row>
    <row r="21" spans="1:7">
      <c r="A21" s="13" t="s">
        <v>2671</v>
      </c>
      <c r="B21" s="64"/>
      <c r="C21" s="64"/>
      <c r="D21" s="12">
        <f t="shared" si="0"/>
        <v>0</v>
      </c>
    </row>
    <row r="22" spans="1:7">
      <c r="A22" s="13" t="s">
        <v>2672</v>
      </c>
      <c r="B22" s="64"/>
      <c r="C22" s="64"/>
      <c r="D22" s="12">
        <f t="shared" si="0"/>
        <v>0</v>
      </c>
    </row>
    <row r="23" spans="1:7">
      <c r="A23" s="13" t="s">
        <v>2673</v>
      </c>
      <c r="B23" s="64"/>
      <c r="C23" s="64"/>
      <c r="D23" s="12">
        <f t="shared" si="0"/>
        <v>0</v>
      </c>
    </row>
    <row r="24" spans="1:7">
      <c r="A24" s="13" t="s">
        <v>2674</v>
      </c>
      <c r="B24" s="64"/>
      <c r="C24" s="64"/>
      <c r="D24" s="12">
        <f t="shared" si="0"/>
        <v>0</v>
      </c>
    </row>
    <row r="25" spans="1:7">
      <c r="A25" s="13" t="s">
        <v>2675</v>
      </c>
      <c r="B25" s="64"/>
      <c r="C25" s="64"/>
      <c r="D25" s="12">
        <f>B25+C25</f>
        <v>0</v>
      </c>
    </row>
    <row r="26" spans="1:7">
      <c r="A26" s="13" t="s">
        <v>2676</v>
      </c>
      <c r="B26" s="64"/>
      <c r="C26" s="64"/>
      <c r="D26" s="12">
        <f>B26+C26</f>
        <v>0</v>
      </c>
    </row>
    <row r="27" spans="1:7">
      <c r="A27" s="13" t="s">
        <v>2677</v>
      </c>
      <c r="B27" s="64"/>
      <c r="C27" s="64"/>
      <c r="D27" s="12">
        <f>B27+C27</f>
        <v>0</v>
      </c>
    </row>
    <row r="28" spans="1:7" ht="14.25" customHeight="1" thickBot="1">
      <c r="A28" s="9" t="s">
        <v>14</v>
      </c>
      <c r="B28" s="18">
        <f>IF(SUM(B14:B27)='IP Worksheet'!D11,SUM(B14:B27),"ERROR")</f>
        <v>0</v>
      </c>
      <c r="C28" s="14">
        <f>SUM(C14:C27)</f>
        <v>0</v>
      </c>
      <c r="D28" s="14">
        <f>SUM(D14:D27)</f>
        <v>0</v>
      </c>
      <c r="F28" s="91">
        <f>SUM(B14:B27)-'IP Worksheet'!D11</f>
        <v>0</v>
      </c>
      <c r="G28" s="70" t="s">
        <v>159</v>
      </c>
    </row>
    <row r="29" spans="1:7" ht="14.25" customHeight="1" thickTop="1">
      <c r="A29" s="9"/>
      <c r="B29" s="120"/>
      <c r="C29" s="121"/>
      <c r="D29" s="121"/>
      <c r="F29" s="122"/>
      <c r="G29" s="70"/>
    </row>
    <row r="30" spans="1:7" ht="14.25" customHeight="1">
      <c r="A30" s="27" t="s">
        <v>2107</v>
      </c>
      <c r="B30" s="24"/>
      <c r="C30" s="24"/>
      <c r="D30" s="24"/>
      <c r="E30" s="24"/>
      <c r="F30" s="24"/>
      <c r="G30" s="70"/>
    </row>
    <row r="31" spans="1:7" ht="14.25" customHeight="1">
      <c r="A31" s="39" t="s">
        <v>2662</v>
      </c>
      <c r="B31" s="24"/>
      <c r="C31" s="24"/>
      <c r="D31" s="24"/>
      <c r="E31" s="24"/>
      <c r="F31" s="24"/>
      <c r="G31" s="70"/>
    </row>
    <row r="32" spans="1:7" ht="14.25" customHeight="1">
      <c r="A32" s="24" t="s">
        <v>2103</v>
      </c>
      <c r="B32" s="24"/>
      <c r="C32" s="37" t="s">
        <v>189</v>
      </c>
      <c r="D32" s="24"/>
      <c r="E32" s="24"/>
      <c r="F32" s="24"/>
      <c r="G32" s="70"/>
    </row>
    <row r="33" spans="1:7" ht="14.25" customHeight="1">
      <c r="A33" s="24"/>
      <c r="B33" s="24"/>
      <c r="C33" s="24"/>
      <c r="D33" s="24"/>
      <c r="E33" s="24"/>
      <c r="F33" s="24"/>
      <c r="G33" s="70"/>
    </row>
    <row r="34" spans="1:7" ht="14.25" customHeight="1">
      <c r="A34" s="24" t="s">
        <v>2104</v>
      </c>
      <c r="B34" s="24"/>
      <c r="C34" s="37" t="s">
        <v>189</v>
      </c>
      <c r="D34" s="24"/>
      <c r="E34" s="24"/>
      <c r="F34" s="24"/>
      <c r="G34" s="70"/>
    </row>
    <row r="35" spans="1:7" ht="14.25" customHeight="1">
      <c r="A35" s="24"/>
      <c r="B35" s="24"/>
      <c r="C35" s="24"/>
      <c r="D35" s="24"/>
      <c r="E35" s="24"/>
      <c r="F35" s="24"/>
      <c r="G35" s="70"/>
    </row>
    <row r="36" spans="1:7" ht="14.25" customHeight="1">
      <c r="A36" s="24" t="s">
        <v>2105</v>
      </c>
      <c r="B36" s="24"/>
      <c r="C36" s="37" t="s">
        <v>189</v>
      </c>
      <c r="D36" s="24"/>
      <c r="E36" s="24"/>
      <c r="F36" s="24"/>
      <c r="G36" s="70"/>
    </row>
    <row r="37" spans="1:7" ht="14.25" customHeight="1">
      <c r="A37" s="24"/>
      <c r="B37" s="24"/>
      <c r="C37" s="24"/>
      <c r="D37" s="24"/>
      <c r="E37" s="24"/>
      <c r="F37" s="24"/>
      <c r="G37" s="70"/>
    </row>
    <row r="38" spans="1:7" ht="14.25" customHeight="1">
      <c r="A38" s="24"/>
      <c r="B38" s="24"/>
      <c r="C38" s="24"/>
      <c r="D38" s="24"/>
      <c r="E38" s="24"/>
      <c r="F38" s="24"/>
      <c r="G38" s="70"/>
    </row>
    <row r="39" spans="1:7" ht="14.25" customHeight="1">
      <c r="A39" s="24" t="s">
        <v>2106</v>
      </c>
      <c r="B39" s="24"/>
      <c r="C39" s="24"/>
      <c r="D39" s="24"/>
      <c r="E39" s="24"/>
      <c r="F39" s="24"/>
      <c r="G39" s="70"/>
    </row>
    <row r="40" spans="1:7" ht="14.25" customHeight="1">
      <c r="A40" s="24"/>
      <c r="B40" s="24"/>
      <c r="C40" s="24"/>
      <c r="D40" s="24"/>
      <c r="E40" s="24"/>
      <c r="F40" s="24"/>
      <c r="G40" s="70"/>
    </row>
    <row r="41" spans="1:7" ht="14.25" customHeight="1">
      <c r="A41" s="221" t="str">
        <f>IF(OR(C32="yes",C34="yes",C36="yes"),"Answer Required","N/A")</f>
        <v>N/A</v>
      </c>
      <c r="B41" s="222"/>
      <c r="C41" s="222"/>
      <c r="D41" s="222"/>
      <c r="E41" s="222"/>
      <c r="F41" s="223"/>
      <c r="G41" s="70"/>
    </row>
    <row r="42" spans="1:7" ht="14.25" customHeight="1">
      <c r="A42" s="224"/>
      <c r="B42" s="225"/>
      <c r="C42" s="225"/>
      <c r="D42" s="225"/>
      <c r="E42" s="225"/>
      <c r="F42" s="226"/>
      <c r="G42" s="70"/>
    </row>
    <row r="43" spans="1:7" ht="14.25" customHeight="1">
      <c r="A43" s="224"/>
      <c r="B43" s="225"/>
      <c r="C43" s="225"/>
      <c r="D43" s="225"/>
      <c r="E43" s="225"/>
      <c r="F43" s="226"/>
      <c r="G43" s="70"/>
    </row>
    <row r="44" spans="1:7" ht="14.25" customHeight="1">
      <c r="A44" s="227"/>
      <c r="B44" s="228"/>
      <c r="C44" s="228"/>
      <c r="D44" s="228"/>
      <c r="E44" s="228"/>
      <c r="F44" s="229"/>
      <c r="G44" s="70"/>
    </row>
    <row r="46" spans="1:7" ht="13.2">
      <c r="A46" s="27" t="s">
        <v>2110</v>
      </c>
    </row>
    <row r="48" spans="1:7">
      <c r="A48" s="6" t="s">
        <v>133</v>
      </c>
      <c r="B48" s="41">
        <f>B28</f>
        <v>0</v>
      </c>
      <c r="D48" s="71"/>
      <c r="E48" s="70"/>
    </row>
    <row r="49" spans="1:6" ht="22.5" customHeight="1">
      <c r="A49" s="8" t="s">
        <v>46</v>
      </c>
      <c r="B49" s="63"/>
    </row>
    <row r="50" spans="1:6">
      <c r="A50" s="6" t="s">
        <v>45</v>
      </c>
      <c r="B50" s="7">
        <f>B48-B49</f>
        <v>0</v>
      </c>
    </row>
    <row r="51" spans="1:6" ht="37.5" customHeight="1">
      <c r="A51" s="8" t="s">
        <v>161</v>
      </c>
      <c r="B51" s="19" t="str">
        <f>IF(B48=B49,"NO","YES")</f>
        <v>NO</v>
      </c>
    </row>
    <row r="52" spans="1:6">
      <c r="A52" s="2" t="s">
        <v>9</v>
      </c>
    </row>
    <row r="53" spans="1:6">
      <c r="A53" s="5" t="s">
        <v>160</v>
      </c>
    </row>
    <row r="54" spans="1:6">
      <c r="A54" s="200" t="str">
        <f>IF(B51="Yes","Answer Required","N/A")</f>
        <v>N/A</v>
      </c>
      <c r="B54" s="201"/>
      <c r="C54" s="201"/>
      <c r="D54" s="201"/>
      <c r="E54" s="201"/>
      <c r="F54" s="202"/>
    </row>
    <row r="55" spans="1:6">
      <c r="A55" s="203"/>
      <c r="B55" s="204"/>
      <c r="C55" s="204"/>
      <c r="D55" s="204"/>
      <c r="E55" s="204"/>
      <c r="F55" s="205"/>
    </row>
    <row r="56" spans="1:6">
      <c r="A56" s="203"/>
      <c r="B56" s="204"/>
      <c r="C56" s="204"/>
      <c r="D56" s="204"/>
      <c r="E56" s="204"/>
      <c r="F56" s="205"/>
    </row>
    <row r="57" spans="1:6">
      <c r="A57" s="203"/>
      <c r="B57" s="204"/>
      <c r="C57" s="204"/>
      <c r="D57" s="204"/>
      <c r="E57" s="204"/>
      <c r="F57" s="205"/>
    </row>
    <row r="58" spans="1:6">
      <c r="A58" s="203"/>
      <c r="B58" s="204"/>
      <c r="C58" s="204"/>
      <c r="D58" s="204"/>
      <c r="E58" s="204"/>
      <c r="F58" s="205"/>
    </row>
    <row r="59" spans="1:6">
      <c r="A59" s="203"/>
      <c r="B59" s="204"/>
      <c r="C59" s="204"/>
      <c r="D59" s="204"/>
      <c r="E59" s="204"/>
      <c r="F59" s="205"/>
    </row>
    <row r="60" spans="1:6">
      <c r="A60" s="203"/>
      <c r="B60" s="204"/>
      <c r="C60" s="204"/>
      <c r="D60" s="204"/>
      <c r="E60" s="204"/>
      <c r="F60" s="205"/>
    </row>
    <row r="61" spans="1:6">
      <c r="A61" s="203"/>
      <c r="B61" s="204"/>
      <c r="C61" s="204"/>
      <c r="D61" s="204"/>
      <c r="E61" s="204"/>
      <c r="F61" s="205"/>
    </row>
    <row r="62" spans="1:6">
      <c r="A62" s="206"/>
      <c r="B62" s="207"/>
      <c r="C62" s="207"/>
      <c r="D62" s="207"/>
      <c r="E62" s="207"/>
      <c r="F62" s="208"/>
    </row>
  </sheetData>
  <sheetProtection algorithmName="SHA-512" hashValue="pNxPNe/jpzXh7S6Fam3DiXFdOXubB6aVyFVBnDb5/c0on/lq9nvpDLirRDLKzYlng+fGfQaV1A6Nank0mZbnkQ==" saltValue="3jpn1gziRhtTQ10Si2jDmA==" spinCount="100000" sheet="1" objects="1" scenarios="1"/>
  <customSheetViews>
    <customSheetView guid="{60D60471-931A-48F4-B984-7863E89B9725}" scale="80" showGridLines="0" showRuler="0" topLeftCell="A12">
      <selection activeCell="A9" sqref="A9"/>
      <pageMargins left="0.75" right="0.75" top="1.25" bottom="1" header="0.5" footer="0.5"/>
      <pageSetup orientation="portrait" r:id="rId1"/>
      <headerFooter alignWithMargins="0">
        <oddHeader>&amp;C&amp;"Times New Roman,Bold"Attachment 6
Schedule of Outstanding Installment Purchase Obligations
&amp;A</oddHeader>
        <oddFooter>&amp;L&amp;"Times New Roman,Regular"&amp;F &amp;R&amp;"Times New Roman,Regular"Attachment 6 - &amp;A - Page &amp;P</oddFooter>
      </headerFooter>
    </customSheetView>
  </customSheetViews>
  <mergeCells count="8">
    <mergeCell ref="B6:E6"/>
    <mergeCell ref="B7:E7"/>
    <mergeCell ref="A54:F62"/>
    <mergeCell ref="B2:E2"/>
    <mergeCell ref="B3:E3"/>
    <mergeCell ref="B4:E4"/>
    <mergeCell ref="B5:E5"/>
    <mergeCell ref="A41:F44"/>
  </mergeCells>
  <phoneticPr fontId="4" type="noConversion"/>
  <conditionalFormatting sqref="A41:F44">
    <cfRule type="containsText" dxfId="13" priority="1" operator="containsText" text="Answer Required">
      <formula>NOT(ISERROR(SEARCH("Answer Required",A41)))</formula>
    </cfRule>
  </conditionalFormatting>
  <conditionalFormatting sqref="A54:F62">
    <cfRule type="cellIs" dxfId="12" priority="8" operator="equal">
      <formula>"Answer Required"</formula>
    </cfRule>
  </conditionalFormatting>
  <conditionalFormatting sqref="C32">
    <cfRule type="cellIs" dxfId="11" priority="6" operator="equal">
      <formula>"Error"</formula>
    </cfRule>
    <cfRule type="cellIs" dxfId="10" priority="7" operator="equal">
      <formula>"Answer Required"</formula>
    </cfRule>
  </conditionalFormatting>
  <conditionalFormatting sqref="C34">
    <cfRule type="cellIs" dxfId="9" priority="4" operator="equal">
      <formula>"Error"</formula>
    </cfRule>
    <cfRule type="cellIs" dxfId="8" priority="5" operator="equal">
      <formula>"Answer Required"</formula>
    </cfRule>
  </conditionalFormatting>
  <conditionalFormatting sqref="C36">
    <cfRule type="cellIs" dxfId="7" priority="2" operator="equal">
      <formula>"Error"</formula>
    </cfRule>
    <cfRule type="cellIs" dxfId="6" priority="3" operator="equal">
      <formula>"Answer Required"</formula>
    </cfRule>
  </conditionalFormatting>
  <dataValidations xWindow="334" yWindow="444" count="4">
    <dataValidation type="whole" allowBlank="1" showInputMessage="1" showErrorMessage="1" error="Enter a whole number." promptTitle="Enter a whole number" sqref="B14:C27" xr:uid="{00000000-0002-0000-0100-000000000000}">
      <formula1>-9999999999999</formula1>
      <formula2>9999999999999</formula2>
    </dataValidation>
    <dataValidation type="whole" allowBlank="1" showInputMessage="1" showErrorMessage="1" error="Enter a whole number." sqref="B49" xr:uid="{00000000-0002-0000-0100-000001000000}">
      <formula1>-9999999999999</formula1>
      <formula2>9999999999999</formula2>
    </dataValidation>
    <dataValidation type="date" allowBlank="1" showInputMessage="1" showErrorMessage="1" error="Enter a date between 6/1/04 and 12/15/04" sqref="F7:F9" xr:uid="{00000000-0002-0000-0100-000002000000}">
      <formula1>38139</formula1>
      <formula2>38336</formula2>
    </dataValidation>
    <dataValidation type="list" allowBlank="1" showInputMessage="1" showErrorMessage="1" error="Use the drop-down list to enter yes or no." sqref="C36 C32 C34" xr:uid="{00000000-0002-0000-0100-000003000000}">
      <formula1>$M$6:$M$7</formula1>
    </dataValidation>
  </dataValidations>
  <printOptions horizontalCentered="1"/>
  <pageMargins left="0.5" right="0.5" top="1.25" bottom="1" header="0.5" footer="0.5"/>
  <pageSetup scale="81" orientation="portrait" cellComments="asDisplayed" r:id="rId2"/>
  <headerFooter scaleWithDoc="0">
    <oddHeader>&amp;C&amp;"Times New Roman,Bold"&amp;8Attachment 7
Schedule of Outstanding Installment Purchase Obligations
&amp;A</oddHeader>
    <oddFooter>&amp;L&amp;"Times New Roman,Regular"&amp;8&amp;F \ &amp;A&amp;R&amp;"Times New Roman,Regular"&amp;8Page &amp;P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4:O72"/>
  <sheetViews>
    <sheetView showGridLines="0" zoomScaleNormal="100" workbookViewId="0">
      <selection activeCell="C4" sqref="C4:G4"/>
    </sheetView>
  </sheetViews>
  <sheetFormatPr defaultColWidth="8.88671875" defaultRowHeight="13.2"/>
  <cols>
    <col min="1" max="1" width="4.33203125" style="47" customWidth="1"/>
    <col min="2" max="2" width="17.109375" style="47" customWidth="1"/>
    <col min="3" max="3" width="28.33203125" style="47" customWidth="1"/>
    <col min="4" max="5" width="5.109375" style="47" customWidth="1"/>
    <col min="6" max="6" width="5.109375" style="47" bestFit="1" customWidth="1"/>
    <col min="7" max="7" width="10.33203125" style="47" customWidth="1"/>
    <col min="8" max="8" width="2.109375" style="47" customWidth="1"/>
    <col min="9" max="14" width="8.88671875" style="47"/>
    <col min="15" max="15" width="5.44140625" style="47" customWidth="1"/>
    <col min="16" max="16384" width="8.88671875" style="47"/>
  </cols>
  <sheetData>
    <row r="4" spans="1:13">
      <c r="A4" s="46" t="s">
        <v>35</v>
      </c>
      <c r="C4" s="234" t="str">
        <f>IF('IP Worksheet'!C1="","",'IP Worksheet'!C1)</f>
        <v/>
      </c>
      <c r="D4" s="235"/>
      <c r="E4" s="235"/>
      <c r="F4" s="235"/>
      <c r="G4" s="236"/>
    </row>
    <row r="5" spans="1:13" ht="40.5" customHeight="1">
      <c r="A5" s="46" t="s">
        <v>8</v>
      </c>
      <c r="C5" s="237" t="str">
        <f>IF('IP Worksheet'!C2="","",'IP Worksheet'!C2)</f>
        <v/>
      </c>
      <c r="D5" s="238"/>
      <c r="E5" s="238"/>
      <c r="F5" s="238"/>
      <c r="G5" s="239"/>
    </row>
    <row r="6" spans="1:13" s="52" customFormat="1" ht="12.6" customHeight="1">
      <c r="A6" s="48"/>
      <c r="B6" s="49"/>
      <c r="C6" s="50"/>
      <c r="D6" s="50"/>
      <c r="E6" s="50"/>
      <c r="F6" s="50"/>
      <c r="G6" s="50"/>
      <c r="H6" s="51"/>
      <c r="I6" s="51"/>
      <c r="J6" s="51"/>
    </row>
    <row r="7" spans="1:13" s="53" customFormat="1">
      <c r="A7" s="46"/>
    </row>
    <row r="8" spans="1:13" s="55" customFormat="1" ht="10.5" customHeight="1">
      <c r="A8" s="240" t="s">
        <v>191</v>
      </c>
      <c r="B8" s="240"/>
      <c r="C8" s="240"/>
      <c r="D8" s="240"/>
      <c r="E8" s="240"/>
      <c r="F8" s="240"/>
      <c r="G8" s="240"/>
      <c r="H8" s="240"/>
      <c r="I8" s="240"/>
      <c r="J8" s="240"/>
      <c r="K8" s="240"/>
      <c r="L8" s="240"/>
      <c r="M8" s="240"/>
    </row>
    <row r="9" spans="1:13" s="55" customFormat="1" ht="25.5" customHeight="1">
      <c r="A9" s="240" t="s">
        <v>212</v>
      </c>
      <c r="B9" s="240"/>
      <c r="C9" s="240"/>
      <c r="D9" s="240"/>
      <c r="E9" s="240"/>
      <c r="F9" s="240"/>
      <c r="G9" s="240"/>
      <c r="H9" s="240"/>
      <c r="I9" s="240"/>
      <c r="J9" s="240"/>
      <c r="K9" s="240"/>
      <c r="L9" s="240"/>
      <c r="M9" s="240"/>
    </row>
    <row r="11" spans="1:13" ht="30.75" customHeight="1">
      <c r="A11" s="87" t="s">
        <v>180</v>
      </c>
      <c r="B11" s="78" t="s">
        <v>189</v>
      </c>
      <c r="C11" s="241" t="s">
        <v>190</v>
      </c>
      <c r="D11" s="242"/>
      <c r="E11" s="242"/>
      <c r="F11" s="242"/>
      <c r="G11" s="242"/>
      <c r="H11" s="242"/>
      <c r="I11" s="242"/>
      <c r="J11" s="242"/>
      <c r="K11" s="242"/>
      <c r="L11" s="242"/>
      <c r="M11" s="242"/>
    </row>
    <row r="12" spans="1:13" ht="18.75" customHeight="1">
      <c r="A12" s="87"/>
      <c r="B12" s="116"/>
      <c r="C12" s="85"/>
      <c r="D12" s="86"/>
      <c r="E12" s="86"/>
      <c r="F12" s="86"/>
      <c r="G12" s="86"/>
      <c r="H12" s="86"/>
      <c r="I12" s="86"/>
      <c r="J12" s="86"/>
      <c r="K12" s="86"/>
      <c r="L12" s="86"/>
      <c r="M12" s="86"/>
    </row>
    <row r="13" spans="1:13" ht="18" customHeight="1">
      <c r="A13" s="84" t="s">
        <v>181</v>
      </c>
      <c r="B13" s="78" t="s">
        <v>189</v>
      </c>
      <c r="C13" s="243" t="s">
        <v>182</v>
      </c>
      <c r="D13" s="244"/>
      <c r="E13" s="244"/>
      <c r="F13" s="244"/>
      <c r="G13" s="244"/>
      <c r="H13" s="244"/>
      <c r="I13" s="244"/>
      <c r="J13" s="244"/>
      <c r="K13" s="244"/>
      <c r="L13" s="244"/>
      <c r="M13" s="245"/>
    </row>
    <row r="14" spans="1:13">
      <c r="B14" s="114"/>
      <c r="C14" s="246" t="s">
        <v>183</v>
      </c>
      <c r="D14" s="247"/>
      <c r="E14" s="247"/>
      <c r="F14" s="247"/>
      <c r="G14" s="247"/>
      <c r="H14" s="247"/>
      <c r="I14" s="247"/>
      <c r="J14" s="247"/>
      <c r="K14" s="247"/>
      <c r="L14" s="247"/>
      <c r="M14" s="248"/>
    </row>
    <row r="15" spans="1:13" ht="28.5" customHeight="1">
      <c r="B15" s="115"/>
      <c r="C15" s="249" t="s">
        <v>188</v>
      </c>
      <c r="D15" s="250"/>
      <c r="E15" s="250"/>
      <c r="F15" s="250"/>
      <c r="G15" s="250"/>
      <c r="H15" s="250"/>
      <c r="I15" s="250"/>
      <c r="J15" s="250"/>
      <c r="K15" s="250"/>
      <c r="L15" s="250"/>
      <c r="M15" s="251"/>
    </row>
    <row r="16" spans="1:13" ht="14.25" customHeight="1">
      <c r="B16" s="116"/>
      <c r="C16" s="94"/>
      <c r="D16" s="94"/>
      <c r="E16" s="94"/>
      <c r="F16" s="94"/>
      <c r="G16" s="94"/>
      <c r="H16" s="94"/>
      <c r="I16" s="94"/>
      <c r="J16" s="94"/>
      <c r="K16" s="94"/>
      <c r="L16" s="94"/>
      <c r="M16" s="94"/>
    </row>
    <row r="17" spans="1:15" ht="33.75" customHeight="1">
      <c r="A17" s="88" t="s">
        <v>184</v>
      </c>
      <c r="B17" s="78" t="s">
        <v>189</v>
      </c>
      <c r="C17" s="252" t="s">
        <v>197</v>
      </c>
      <c r="D17" s="253"/>
      <c r="E17" s="253"/>
      <c r="F17" s="253"/>
      <c r="G17" s="253"/>
      <c r="H17" s="253"/>
      <c r="I17" s="253"/>
      <c r="J17" s="253"/>
      <c r="K17" s="253"/>
      <c r="L17" s="253"/>
      <c r="M17" s="254"/>
    </row>
    <row r="18" spans="1:15" ht="41.25" customHeight="1">
      <c r="B18" s="114"/>
      <c r="C18" s="255" t="s">
        <v>213</v>
      </c>
      <c r="D18" s="256"/>
      <c r="E18" s="256"/>
      <c r="F18" s="256"/>
      <c r="G18" s="256"/>
      <c r="H18" s="256"/>
      <c r="I18" s="256"/>
      <c r="J18" s="256"/>
      <c r="K18" s="256"/>
      <c r="L18" s="256"/>
      <c r="M18" s="257"/>
    </row>
    <row r="19" spans="1:15">
      <c r="A19" s="55"/>
      <c r="B19" s="55"/>
      <c r="C19" s="55"/>
      <c r="D19" s="55"/>
      <c r="E19" s="55"/>
      <c r="F19" s="55"/>
      <c r="G19" s="55"/>
      <c r="H19" s="15"/>
      <c r="I19" s="15"/>
    </row>
    <row r="20" spans="1:15">
      <c r="A20" s="55"/>
      <c r="B20" s="54" t="s">
        <v>141</v>
      </c>
      <c r="C20" s="55"/>
      <c r="D20" s="55"/>
      <c r="E20" s="55"/>
      <c r="F20" s="55"/>
      <c r="G20" s="55"/>
      <c r="H20" s="15"/>
      <c r="I20" s="69" t="s">
        <v>147</v>
      </c>
    </row>
    <row r="21" spans="1:15">
      <c r="A21" s="55"/>
      <c r="B21" s="55"/>
      <c r="C21" s="55"/>
      <c r="D21" s="55"/>
      <c r="E21" s="55"/>
      <c r="F21" s="55"/>
      <c r="G21" s="55"/>
      <c r="H21" s="15"/>
      <c r="I21" s="15"/>
    </row>
    <row r="22" spans="1:15" s="52" customFormat="1" ht="12.6" customHeight="1">
      <c r="A22" s="48"/>
      <c r="B22" s="56" t="s">
        <v>142</v>
      </c>
      <c r="C22" s="232"/>
      <c r="D22" s="233"/>
      <c r="E22" s="233"/>
      <c r="F22" s="233"/>
      <c r="G22" s="233"/>
      <c r="H22" s="15"/>
      <c r="I22" s="78"/>
      <c r="J22" s="51"/>
      <c r="K22" s="55"/>
      <c r="L22" s="230" t="s">
        <v>196</v>
      </c>
      <c r="M22" s="230"/>
      <c r="N22" s="230"/>
      <c r="O22" s="231"/>
    </row>
    <row r="23" spans="1:15" s="52" customFormat="1" ht="13.5" customHeight="1">
      <c r="A23" s="48"/>
      <c r="B23" s="56" t="s">
        <v>143</v>
      </c>
      <c r="C23" s="232"/>
      <c r="D23" s="233"/>
      <c r="E23" s="233"/>
      <c r="F23" s="233"/>
      <c r="G23" s="233"/>
      <c r="H23" s="15"/>
      <c r="I23" s="15"/>
      <c r="J23" s="51"/>
      <c r="L23" s="230"/>
      <c r="M23" s="230"/>
      <c r="N23" s="230"/>
      <c r="O23" s="231"/>
    </row>
    <row r="24" spans="1:15" s="52" customFormat="1" ht="13.5" customHeight="1">
      <c r="A24" s="58"/>
      <c r="B24" s="57"/>
      <c r="C24" s="58"/>
      <c r="D24" s="58"/>
      <c r="E24" s="58"/>
      <c r="F24" s="58"/>
      <c r="G24" s="58"/>
      <c r="H24" s="15"/>
      <c r="I24" s="15"/>
      <c r="J24" s="51"/>
      <c r="K24" s="55"/>
    </row>
    <row r="25" spans="1:15" s="52" customFormat="1" ht="12.6" customHeight="1">
      <c r="A25" s="48"/>
      <c r="B25" s="56" t="s">
        <v>142</v>
      </c>
      <c r="C25" s="232"/>
      <c r="D25" s="233"/>
      <c r="E25" s="233"/>
      <c r="F25" s="233"/>
      <c r="G25" s="233"/>
      <c r="H25" s="15"/>
      <c r="I25" s="78"/>
      <c r="K25" s="55"/>
      <c r="L25" s="230" t="s">
        <v>196</v>
      </c>
      <c r="M25" s="230"/>
      <c r="N25" s="230"/>
      <c r="O25" s="231"/>
    </row>
    <row r="26" spans="1:15" s="52" customFormat="1" ht="12.6" customHeight="1">
      <c r="A26" s="48"/>
      <c r="B26" s="56" t="s">
        <v>143</v>
      </c>
      <c r="C26" s="232"/>
      <c r="D26" s="233"/>
      <c r="E26" s="233"/>
      <c r="F26" s="233"/>
      <c r="G26" s="233"/>
      <c r="H26" s="15"/>
      <c r="I26" s="15"/>
      <c r="J26" s="51"/>
      <c r="L26" s="230"/>
      <c r="M26" s="230"/>
      <c r="N26" s="230"/>
      <c r="O26" s="231"/>
    </row>
    <row r="27" spans="1:15" s="52" customFormat="1" ht="13.5" customHeight="1">
      <c r="A27" s="58"/>
      <c r="B27" s="57"/>
      <c r="C27" s="58"/>
      <c r="D27" s="58"/>
      <c r="E27" s="58"/>
      <c r="F27" s="58"/>
      <c r="G27" s="58"/>
      <c r="H27" s="15"/>
      <c r="I27" s="15"/>
      <c r="J27" s="51"/>
    </row>
    <row r="28" spans="1:15" s="52" customFormat="1" ht="13.5" customHeight="1">
      <c r="A28" s="48"/>
      <c r="B28" s="56" t="s">
        <v>142</v>
      </c>
      <c r="C28" s="232"/>
      <c r="D28" s="233"/>
      <c r="E28" s="233"/>
      <c r="F28" s="233"/>
      <c r="G28" s="233"/>
      <c r="H28" s="15"/>
      <c r="I28" s="78"/>
      <c r="J28" s="51"/>
      <c r="K28" s="55"/>
      <c r="L28" s="230" t="s">
        <v>196</v>
      </c>
      <c r="M28" s="230"/>
      <c r="N28" s="230"/>
      <c r="O28" s="231"/>
    </row>
    <row r="29" spans="1:15" s="52" customFormat="1" ht="12.6" customHeight="1">
      <c r="A29" s="48"/>
      <c r="B29" s="56" t="s">
        <v>143</v>
      </c>
      <c r="C29" s="232"/>
      <c r="D29" s="233"/>
      <c r="E29" s="233"/>
      <c r="F29" s="233"/>
      <c r="G29" s="233"/>
      <c r="H29" s="15"/>
      <c r="I29" s="15"/>
      <c r="L29" s="230"/>
      <c r="M29" s="230"/>
      <c r="N29" s="230"/>
      <c r="O29" s="231"/>
    </row>
    <row r="30" spans="1:15" s="52" customFormat="1" ht="12.6" customHeight="1">
      <c r="A30" s="55"/>
      <c r="B30" s="55"/>
      <c r="C30" s="55"/>
      <c r="D30" s="55"/>
      <c r="E30" s="55"/>
      <c r="F30" s="55"/>
      <c r="G30" s="55"/>
      <c r="H30" s="15"/>
      <c r="I30" s="15"/>
      <c r="J30" s="51"/>
    </row>
    <row r="31" spans="1:15" s="52" customFormat="1" ht="12.75" customHeight="1">
      <c r="A31" s="48"/>
      <c r="B31" s="56" t="s">
        <v>142</v>
      </c>
      <c r="C31" s="232"/>
      <c r="D31" s="233"/>
      <c r="E31" s="233"/>
      <c r="F31" s="233"/>
      <c r="G31" s="233"/>
      <c r="H31" s="15"/>
      <c r="I31" s="78"/>
      <c r="J31" s="51"/>
      <c r="K31" s="55"/>
      <c r="L31" s="230" t="s">
        <v>196</v>
      </c>
      <c r="M31" s="230"/>
      <c r="N31" s="230"/>
      <c r="O31" s="231"/>
    </row>
    <row r="32" spans="1:15" s="52" customFormat="1" ht="13.5" customHeight="1">
      <c r="A32" s="48"/>
      <c r="B32" s="56" t="s">
        <v>143</v>
      </c>
      <c r="C32" s="232"/>
      <c r="D32" s="233"/>
      <c r="E32" s="233"/>
      <c r="F32" s="233"/>
      <c r="G32" s="233"/>
      <c r="H32" s="15"/>
      <c r="I32" s="15"/>
      <c r="J32" s="51"/>
      <c r="L32" s="230"/>
      <c r="M32" s="230"/>
      <c r="N32" s="230"/>
      <c r="O32" s="231"/>
    </row>
    <row r="33" spans="1:15">
      <c r="A33" s="55"/>
      <c r="B33" s="55"/>
      <c r="C33" s="55"/>
      <c r="D33" s="55"/>
      <c r="E33" s="55"/>
      <c r="F33" s="55"/>
      <c r="G33" s="55"/>
      <c r="H33" s="15"/>
      <c r="I33" s="15"/>
    </row>
    <row r="34" spans="1:15" s="52" customFormat="1" ht="12.6" customHeight="1">
      <c r="A34" s="55"/>
      <c r="B34" s="54" t="s">
        <v>144</v>
      </c>
      <c r="C34" s="55"/>
      <c r="D34" s="55"/>
      <c r="E34" s="55"/>
      <c r="F34" s="55"/>
      <c r="G34" s="55"/>
      <c r="H34" s="15"/>
      <c r="I34" s="69" t="s">
        <v>147</v>
      </c>
      <c r="J34" s="51"/>
    </row>
    <row r="35" spans="1:15" s="52" customFormat="1" ht="13.5" customHeight="1">
      <c r="A35" s="55"/>
      <c r="B35" s="55"/>
      <c r="C35" s="55"/>
      <c r="D35" s="55"/>
      <c r="E35" s="55"/>
      <c r="F35" s="55"/>
      <c r="G35" s="55"/>
      <c r="H35" s="15"/>
      <c r="I35" s="15"/>
      <c r="J35" s="51"/>
    </row>
    <row r="36" spans="1:15" s="52" customFormat="1" ht="13.5" customHeight="1">
      <c r="A36" s="48"/>
      <c r="B36" s="56" t="s">
        <v>142</v>
      </c>
      <c r="C36" s="232"/>
      <c r="D36" s="233"/>
      <c r="E36" s="233"/>
      <c r="F36" s="233"/>
      <c r="G36" s="233"/>
      <c r="H36" s="15"/>
      <c r="I36" s="78"/>
      <c r="J36" s="51"/>
      <c r="K36" s="55"/>
      <c r="L36" s="230" t="s">
        <v>185</v>
      </c>
      <c r="M36" s="230"/>
      <c r="N36" s="230"/>
      <c r="O36" s="231"/>
    </row>
    <row r="37" spans="1:15">
      <c r="A37" s="48"/>
      <c r="B37" s="56" t="s">
        <v>143</v>
      </c>
      <c r="C37" s="232"/>
      <c r="D37" s="233"/>
      <c r="E37" s="233"/>
      <c r="F37" s="233"/>
      <c r="G37" s="233"/>
      <c r="H37" s="15"/>
      <c r="I37" s="15"/>
      <c r="L37" s="230"/>
      <c r="M37" s="230"/>
      <c r="N37" s="230"/>
      <c r="O37" s="231"/>
    </row>
    <row r="38" spans="1:15">
      <c r="A38" s="58"/>
      <c r="B38" s="57"/>
      <c r="C38" s="58"/>
      <c r="D38" s="58"/>
      <c r="E38" s="58"/>
      <c r="F38" s="58"/>
      <c r="G38" s="58"/>
      <c r="H38" s="15"/>
      <c r="I38" s="15"/>
    </row>
    <row r="39" spans="1:15">
      <c r="A39" s="48"/>
      <c r="B39" s="56" t="s">
        <v>142</v>
      </c>
      <c r="C39" s="232"/>
      <c r="D39" s="233"/>
      <c r="E39" s="233"/>
      <c r="F39" s="233"/>
      <c r="G39" s="233"/>
      <c r="H39" s="15"/>
      <c r="I39" s="78"/>
      <c r="K39" s="55"/>
      <c r="L39" s="230" t="s">
        <v>185</v>
      </c>
      <c r="M39" s="230"/>
      <c r="N39" s="230"/>
      <c r="O39" s="231"/>
    </row>
    <row r="40" spans="1:15" s="52" customFormat="1" ht="12.6" customHeight="1">
      <c r="A40" s="48"/>
      <c r="B40" s="56" t="s">
        <v>143</v>
      </c>
      <c r="C40" s="232"/>
      <c r="D40" s="233"/>
      <c r="E40" s="233"/>
      <c r="F40" s="233"/>
      <c r="G40" s="233"/>
      <c r="H40" s="15"/>
      <c r="I40" s="15"/>
      <c r="J40" s="51"/>
      <c r="L40" s="230"/>
      <c r="M40" s="230"/>
      <c r="N40" s="230"/>
      <c r="O40" s="231"/>
    </row>
    <row r="41" spans="1:15" s="52" customFormat="1" ht="13.5" customHeight="1">
      <c r="A41" s="58"/>
      <c r="B41" s="57"/>
      <c r="C41" s="58"/>
      <c r="D41" s="58"/>
      <c r="E41" s="58"/>
      <c r="F41" s="58"/>
      <c r="G41" s="58"/>
      <c r="H41" s="15"/>
      <c r="I41" s="15"/>
      <c r="J41" s="51"/>
    </row>
    <row r="42" spans="1:15" s="52" customFormat="1" ht="13.5" customHeight="1">
      <c r="A42" s="48"/>
      <c r="B42" s="56" t="s">
        <v>142</v>
      </c>
      <c r="C42" s="232"/>
      <c r="D42" s="233"/>
      <c r="E42" s="233"/>
      <c r="F42" s="233"/>
      <c r="G42" s="233"/>
      <c r="H42" s="15"/>
      <c r="I42" s="78"/>
      <c r="J42" s="51"/>
      <c r="K42" s="55"/>
      <c r="L42" s="230" t="s">
        <v>185</v>
      </c>
      <c r="M42" s="230"/>
      <c r="N42" s="230"/>
      <c r="O42" s="231"/>
    </row>
    <row r="43" spans="1:15" s="52" customFormat="1" ht="12.6" customHeight="1">
      <c r="A43" s="48"/>
      <c r="B43" s="56" t="s">
        <v>143</v>
      </c>
      <c r="C43" s="232"/>
      <c r="D43" s="233"/>
      <c r="E43" s="233"/>
      <c r="F43" s="233"/>
      <c r="G43" s="233"/>
      <c r="H43" s="15"/>
      <c r="I43" s="15"/>
      <c r="L43" s="230"/>
      <c r="M43" s="230"/>
      <c r="N43" s="230"/>
      <c r="O43" s="231"/>
    </row>
    <row r="44" spans="1:15" s="52" customFormat="1" ht="12.6" customHeight="1">
      <c r="A44" s="55"/>
      <c r="B44" s="55"/>
      <c r="C44" s="55"/>
      <c r="D44" s="55"/>
      <c r="E44" s="55"/>
      <c r="F44" s="55"/>
      <c r="G44" s="55"/>
      <c r="H44" s="15"/>
      <c r="I44" s="15"/>
      <c r="J44" s="51"/>
    </row>
    <row r="45" spans="1:15" s="52" customFormat="1">
      <c r="A45" s="48"/>
      <c r="B45" s="56" t="s">
        <v>142</v>
      </c>
      <c r="C45" s="232"/>
      <c r="D45" s="233"/>
      <c r="E45" s="233"/>
      <c r="F45" s="233"/>
      <c r="G45" s="233"/>
      <c r="H45" s="15"/>
      <c r="I45" s="78"/>
      <c r="J45" s="51"/>
      <c r="K45" s="55"/>
      <c r="L45" s="230" t="s">
        <v>185</v>
      </c>
      <c r="M45" s="230"/>
      <c r="N45" s="230"/>
      <c r="O45" s="231"/>
    </row>
    <row r="46" spans="1:15" s="52" customFormat="1" ht="13.5" customHeight="1">
      <c r="A46" s="48"/>
      <c r="B46" s="56" t="s">
        <v>143</v>
      </c>
      <c r="C46" s="232"/>
      <c r="D46" s="233"/>
      <c r="E46" s="233"/>
      <c r="F46" s="233"/>
      <c r="G46" s="233"/>
      <c r="H46" s="15"/>
      <c r="I46" s="15"/>
      <c r="J46" s="51"/>
      <c r="L46" s="230"/>
      <c r="M46" s="230"/>
      <c r="N46" s="230"/>
      <c r="O46" s="231"/>
    </row>
    <row r="47" spans="1:15" s="52" customFormat="1" ht="12.6" customHeight="1">
      <c r="B47" s="57"/>
      <c r="C47" s="58"/>
      <c r="D47" s="58"/>
      <c r="E47" s="58"/>
      <c r="F47" s="58"/>
      <c r="G47" s="58"/>
    </row>
    <row r="48" spans="1:15">
      <c r="B48" s="55"/>
      <c r="C48" s="55"/>
      <c r="D48" s="55"/>
      <c r="E48" s="55"/>
      <c r="F48" s="55"/>
      <c r="G48" s="55"/>
    </row>
    <row r="49" spans="1:7">
      <c r="B49" s="55"/>
      <c r="C49" s="55"/>
      <c r="D49" s="55"/>
      <c r="E49" s="55"/>
      <c r="F49" s="55"/>
      <c r="G49" s="55"/>
    </row>
    <row r="50" spans="1:7">
      <c r="B50" s="55"/>
      <c r="C50" s="55"/>
      <c r="D50" s="55"/>
      <c r="E50" s="55"/>
      <c r="F50" s="55"/>
      <c r="G50" s="55"/>
    </row>
    <row r="51" spans="1:7">
      <c r="B51" s="55"/>
      <c r="C51" s="55"/>
      <c r="D51" s="55"/>
      <c r="E51" s="55"/>
      <c r="F51" s="55"/>
      <c r="G51" s="55"/>
    </row>
    <row r="52" spans="1:7">
      <c r="B52" s="55"/>
      <c r="C52" s="55"/>
      <c r="D52" s="55"/>
      <c r="E52" s="55"/>
      <c r="F52" s="55"/>
      <c r="G52" s="55"/>
    </row>
    <row r="53" spans="1:7">
      <c r="B53" s="55"/>
      <c r="C53" s="55"/>
      <c r="D53" s="55"/>
      <c r="E53" s="55"/>
      <c r="F53" s="55"/>
      <c r="G53" s="55"/>
    </row>
    <row r="54" spans="1:7">
      <c r="B54" s="55"/>
      <c r="C54" s="55"/>
      <c r="D54" s="55"/>
      <c r="E54" s="55"/>
      <c r="F54" s="55"/>
      <c r="G54" s="55"/>
    </row>
    <row r="55" spans="1:7">
      <c r="B55" s="55"/>
      <c r="C55" s="55"/>
      <c r="D55" s="55"/>
      <c r="E55" s="55"/>
      <c r="F55" s="55"/>
      <c r="G55" s="55"/>
    </row>
    <row r="56" spans="1:7">
      <c r="B56" s="55"/>
      <c r="C56" s="55"/>
      <c r="D56" s="55"/>
      <c r="E56" s="55"/>
      <c r="F56" s="55"/>
      <c r="G56" s="55"/>
    </row>
    <row r="57" spans="1:7">
      <c r="C57" s="55"/>
      <c r="D57" s="55"/>
      <c r="E57" s="55"/>
      <c r="F57" s="55"/>
      <c r="G57" s="55"/>
    </row>
    <row r="58" spans="1:7" hidden="1">
      <c r="A58" s="83" t="s">
        <v>186</v>
      </c>
      <c r="C58" s="55"/>
      <c r="D58" s="55"/>
      <c r="E58" s="55"/>
      <c r="F58" s="55"/>
      <c r="G58" s="55"/>
    </row>
    <row r="59" spans="1:7" hidden="1">
      <c r="A59" s="83" t="s">
        <v>187</v>
      </c>
      <c r="C59" s="55"/>
      <c r="D59" s="55"/>
      <c r="E59" s="55"/>
      <c r="F59" s="55"/>
      <c r="G59" s="55"/>
    </row>
    <row r="60" spans="1:7">
      <c r="A60" s="83"/>
      <c r="C60" s="55"/>
      <c r="D60" s="55"/>
      <c r="E60" s="55"/>
      <c r="F60" s="55"/>
      <c r="G60" s="55"/>
    </row>
    <row r="61" spans="1:7">
      <c r="C61" s="55"/>
      <c r="D61" s="55"/>
      <c r="E61" s="55"/>
      <c r="F61" s="55"/>
      <c r="G61" s="55"/>
    </row>
    <row r="62" spans="1:7">
      <c r="C62" s="55"/>
      <c r="D62" s="55"/>
      <c r="E62" s="55"/>
      <c r="F62" s="55"/>
      <c r="G62" s="55"/>
    </row>
    <row r="63" spans="1:7">
      <c r="C63" s="55"/>
      <c r="D63" s="55"/>
      <c r="E63" s="55"/>
      <c r="F63" s="55"/>
      <c r="G63" s="55"/>
    </row>
    <row r="64" spans="1:7">
      <c r="C64" s="55"/>
      <c r="D64" s="55"/>
      <c r="E64" s="55"/>
      <c r="F64" s="55"/>
      <c r="G64" s="55"/>
    </row>
    <row r="65" spans="3:7">
      <c r="C65" s="55"/>
      <c r="D65" s="55"/>
      <c r="E65" s="55"/>
      <c r="F65" s="55"/>
      <c r="G65" s="55"/>
    </row>
    <row r="66" spans="3:7">
      <c r="C66" s="55"/>
      <c r="D66" s="55"/>
      <c r="E66" s="55"/>
      <c r="F66" s="55"/>
      <c r="G66" s="55"/>
    </row>
    <row r="67" spans="3:7">
      <c r="C67" s="55"/>
      <c r="D67" s="55"/>
      <c r="E67" s="55"/>
      <c r="F67" s="55"/>
      <c r="G67" s="55"/>
    </row>
    <row r="68" spans="3:7">
      <c r="C68" s="55"/>
      <c r="D68" s="55"/>
      <c r="E68" s="55"/>
      <c r="F68" s="55"/>
      <c r="G68" s="55"/>
    </row>
    <row r="69" spans="3:7">
      <c r="C69" s="55"/>
      <c r="D69" s="55"/>
      <c r="E69" s="55"/>
      <c r="F69" s="55"/>
      <c r="G69" s="55"/>
    </row>
    <row r="70" spans="3:7">
      <c r="C70" s="55"/>
      <c r="D70" s="55"/>
      <c r="E70" s="55"/>
      <c r="F70" s="55"/>
      <c r="G70" s="55"/>
    </row>
    <row r="71" spans="3:7">
      <c r="C71" s="55"/>
      <c r="D71" s="55"/>
      <c r="E71" s="55"/>
      <c r="F71" s="55"/>
      <c r="G71" s="55"/>
    </row>
    <row r="72" spans="3:7">
      <c r="C72" s="55"/>
      <c r="D72" s="55"/>
      <c r="E72" s="55"/>
      <c r="F72" s="55"/>
      <c r="G72" s="55"/>
    </row>
  </sheetData>
  <sheetProtection algorithmName="SHA-512" hashValue="HzN+PRgJcbuFsi5FLdw32Zhc9uW68lNSOi0vPE3ZixfVv+DlFXRTETMYFNQB33WPmCK9fAepzw/0BYdn159zKA==" saltValue="9hM4moyrngaS3/1WO8s5Nw==" spinCount="100000" sheet="1" objects="1" scenarios="1"/>
  <mergeCells count="34">
    <mergeCell ref="C4:G4"/>
    <mergeCell ref="C5:G5"/>
    <mergeCell ref="C25:G25"/>
    <mergeCell ref="C22:G22"/>
    <mergeCell ref="C23:G23"/>
    <mergeCell ref="A8:M8"/>
    <mergeCell ref="A9:M9"/>
    <mergeCell ref="C11:M11"/>
    <mergeCell ref="C13:M13"/>
    <mergeCell ref="C14:M14"/>
    <mergeCell ref="C15:M15"/>
    <mergeCell ref="C17:M17"/>
    <mergeCell ref="C18:M18"/>
    <mergeCell ref="L22:O23"/>
    <mergeCell ref="C46:G46"/>
    <mergeCell ref="C40:G40"/>
    <mergeCell ref="C37:G37"/>
    <mergeCell ref="C39:G39"/>
    <mergeCell ref="C43:G43"/>
    <mergeCell ref="C45:G45"/>
    <mergeCell ref="C42:G42"/>
    <mergeCell ref="C36:G36"/>
    <mergeCell ref="C31:G31"/>
    <mergeCell ref="C26:G26"/>
    <mergeCell ref="C28:G28"/>
    <mergeCell ref="C32:G32"/>
    <mergeCell ref="C29:G29"/>
    <mergeCell ref="L45:O46"/>
    <mergeCell ref="L25:O26"/>
    <mergeCell ref="L28:O29"/>
    <mergeCell ref="L31:O32"/>
    <mergeCell ref="L36:O37"/>
    <mergeCell ref="L39:O40"/>
    <mergeCell ref="L42:O43"/>
  </mergeCells>
  <phoneticPr fontId="26" type="noConversion"/>
  <conditionalFormatting sqref="B11">
    <cfRule type="cellIs" dxfId="5" priority="10" operator="equal">
      <formula>"Answer Required"</formula>
    </cfRule>
    <cfRule type="cellIs" dxfId="4" priority="13" operator="equal">
      <formula>"Error"</formula>
    </cfRule>
  </conditionalFormatting>
  <conditionalFormatting sqref="B13">
    <cfRule type="cellIs" dxfId="3" priority="3" operator="equal">
      <formula>"Answer Required"</formula>
    </cfRule>
    <cfRule type="cellIs" dxfId="2" priority="4" operator="equal">
      <formula>"Error"</formula>
    </cfRule>
  </conditionalFormatting>
  <conditionalFormatting sqref="B17">
    <cfRule type="cellIs" dxfId="1" priority="1" operator="equal">
      <formula>"Answer Required"</formula>
    </cfRule>
    <cfRule type="cellIs" dxfId="0" priority="2" operator="equal">
      <formula>"Error"</formula>
    </cfRule>
  </conditionalFormatting>
  <dataValidations count="1">
    <dataValidation type="list" allowBlank="1" showInputMessage="1" showErrorMessage="1" error="Use the drop-down list to enter yes or no_x000a_" sqref="B17 B11 B13" xr:uid="{00000000-0002-0000-0200-000000000000}">
      <formula1>$A$58:$A$59</formula1>
    </dataValidation>
  </dataValidations>
  <printOptions horizontalCentered="1"/>
  <pageMargins left="0.5" right="0.5" top="1.25" bottom="1" header="0.5" footer="0.5"/>
  <pageSetup scale="71" orientation="portrait" cellComments="asDisplayed" r:id="rId1"/>
  <headerFooter scaleWithDoc="0">
    <oddHeader>&amp;C&amp;"Times New Roman,Bold"&amp;8Attachment 7
Schedule of Outstanding Installment Purchase Obligations
&amp;A</oddHeader>
    <oddFooter>&amp;L&amp;"Times New Roman,Regular"&amp;8&amp;F \ &amp;A&amp;R&amp;"Times New Roman,Regular"&amp;8Page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10</xdr:col>
                    <xdr:colOff>7620</xdr:colOff>
                    <xdr:row>21</xdr:row>
                    <xdr:rowOff>22860</xdr:rowOff>
                  </from>
                  <to>
                    <xdr:col>10</xdr:col>
                    <xdr:colOff>312420</xdr:colOff>
                    <xdr:row>22</xdr:row>
                    <xdr:rowOff>121920</xdr:rowOff>
                  </to>
                </anchor>
              </controlPr>
            </control>
          </mc:Choice>
        </mc:AlternateContent>
        <mc:AlternateContent xmlns:mc="http://schemas.openxmlformats.org/markup-compatibility/2006">
          <mc:Choice Requires="x14">
            <control shapeId="9223" r:id="rId5" name="Check Box 7">
              <controlPr defaultSize="0" autoFill="0" autoLine="0" autoPict="0">
                <anchor moveWithCells="1">
                  <from>
                    <xdr:col>10</xdr:col>
                    <xdr:colOff>7620</xdr:colOff>
                    <xdr:row>24</xdr:row>
                    <xdr:rowOff>22860</xdr:rowOff>
                  </from>
                  <to>
                    <xdr:col>10</xdr:col>
                    <xdr:colOff>312420</xdr:colOff>
                    <xdr:row>25</xdr:row>
                    <xdr:rowOff>121920</xdr:rowOff>
                  </to>
                </anchor>
              </controlPr>
            </control>
          </mc:Choice>
        </mc:AlternateContent>
        <mc:AlternateContent xmlns:mc="http://schemas.openxmlformats.org/markup-compatibility/2006">
          <mc:Choice Requires="x14">
            <control shapeId="9224" r:id="rId6" name="Check Box 8">
              <controlPr defaultSize="0" autoFill="0" autoLine="0" autoPict="0">
                <anchor moveWithCells="1">
                  <from>
                    <xdr:col>10</xdr:col>
                    <xdr:colOff>7620</xdr:colOff>
                    <xdr:row>27</xdr:row>
                    <xdr:rowOff>22860</xdr:rowOff>
                  </from>
                  <to>
                    <xdr:col>10</xdr:col>
                    <xdr:colOff>312420</xdr:colOff>
                    <xdr:row>28</xdr:row>
                    <xdr:rowOff>106680</xdr:rowOff>
                  </to>
                </anchor>
              </controlPr>
            </control>
          </mc:Choice>
        </mc:AlternateContent>
        <mc:AlternateContent xmlns:mc="http://schemas.openxmlformats.org/markup-compatibility/2006">
          <mc:Choice Requires="x14">
            <control shapeId="9225" r:id="rId7" name="Check Box 9">
              <controlPr defaultSize="0" autoFill="0" autoLine="0" autoPict="0">
                <anchor moveWithCells="1">
                  <from>
                    <xdr:col>10</xdr:col>
                    <xdr:colOff>7620</xdr:colOff>
                    <xdr:row>30</xdr:row>
                    <xdr:rowOff>22860</xdr:rowOff>
                  </from>
                  <to>
                    <xdr:col>10</xdr:col>
                    <xdr:colOff>312420</xdr:colOff>
                    <xdr:row>31</xdr:row>
                    <xdr:rowOff>114300</xdr:rowOff>
                  </to>
                </anchor>
              </controlPr>
            </control>
          </mc:Choice>
        </mc:AlternateContent>
        <mc:AlternateContent xmlns:mc="http://schemas.openxmlformats.org/markup-compatibility/2006">
          <mc:Choice Requires="x14">
            <control shapeId="9226" r:id="rId8" name="Check Box 10">
              <controlPr defaultSize="0" autoFill="0" autoLine="0" autoPict="0">
                <anchor moveWithCells="1">
                  <from>
                    <xdr:col>10</xdr:col>
                    <xdr:colOff>7620</xdr:colOff>
                    <xdr:row>35</xdr:row>
                    <xdr:rowOff>22860</xdr:rowOff>
                  </from>
                  <to>
                    <xdr:col>10</xdr:col>
                    <xdr:colOff>312420</xdr:colOff>
                    <xdr:row>36</xdr:row>
                    <xdr:rowOff>106680</xdr:rowOff>
                  </to>
                </anchor>
              </controlPr>
            </control>
          </mc:Choice>
        </mc:AlternateContent>
        <mc:AlternateContent xmlns:mc="http://schemas.openxmlformats.org/markup-compatibility/2006">
          <mc:Choice Requires="x14">
            <control shapeId="9227" r:id="rId9" name="Check Box 11">
              <controlPr defaultSize="0" autoFill="0" autoLine="0" autoPict="0">
                <anchor moveWithCells="1">
                  <from>
                    <xdr:col>10</xdr:col>
                    <xdr:colOff>7620</xdr:colOff>
                    <xdr:row>38</xdr:row>
                    <xdr:rowOff>22860</xdr:rowOff>
                  </from>
                  <to>
                    <xdr:col>10</xdr:col>
                    <xdr:colOff>312420</xdr:colOff>
                    <xdr:row>39</xdr:row>
                    <xdr:rowOff>114300</xdr:rowOff>
                  </to>
                </anchor>
              </controlPr>
            </control>
          </mc:Choice>
        </mc:AlternateContent>
        <mc:AlternateContent xmlns:mc="http://schemas.openxmlformats.org/markup-compatibility/2006">
          <mc:Choice Requires="x14">
            <control shapeId="9228" r:id="rId10" name="Check Box 12">
              <controlPr defaultSize="0" autoFill="0" autoLine="0" autoPict="0">
                <anchor moveWithCells="1">
                  <from>
                    <xdr:col>10</xdr:col>
                    <xdr:colOff>7620</xdr:colOff>
                    <xdr:row>41</xdr:row>
                    <xdr:rowOff>22860</xdr:rowOff>
                  </from>
                  <to>
                    <xdr:col>10</xdr:col>
                    <xdr:colOff>312420</xdr:colOff>
                    <xdr:row>42</xdr:row>
                    <xdr:rowOff>106680</xdr:rowOff>
                  </to>
                </anchor>
              </controlPr>
            </control>
          </mc:Choice>
        </mc:AlternateContent>
        <mc:AlternateContent xmlns:mc="http://schemas.openxmlformats.org/markup-compatibility/2006">
          <mc:Choice Requires="x14">
            <control shapeId="9229" r:id="rId11" name="Check Box 13">
              <controlPr defaultSize="0" autoFill="0" autoLine="0" autoPict="0">
                <anchor moveWithCells="1">
                  <from>
                    <xdr:col>10</xdr:col>
                    <xdr:colOff>7620</xdr:colOff>
                    <xdr:row>44</xdr:row>
                    <xdr:rowOff>22860</xdr:rowOff>
                  </from>
                  <to>
                    <xdr:col>10</xdr:col>
                    <xdr:colOff>312420</xdr:colOff>
                    <xdr:row>45</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H64"/>
  <sheetViews>
    <sheetView showGridLines="0" zoomScaleNormal="100" workbookViewId="0">
      <selection activeCell="C3" sqref="C3:F3"/>
    </sheetView>
  </sheetViews>
  <sheetFormatPr defaultColWidth="9.109375" defaultRowHeight="13.2"/>
  <cols>
    <col min="1" max="1" width="11.109375" style="15" customWidth="1"/>
    <col min="2" max="2" width="29.88671875" style="15" customWidth="1"/>
    <col min="3" max="4" width="8.6640625" style="15" customWidth="1"/>
    <col min="5" max="6" width="24.6640625" style="15" customWidth="1"/>
    <col min="7" max="7" width="12.88671875" style="15" customWidth="1"/>
    <col min="8" max="16384" width="9.109375" style="15"/>
  </cols>
  <sheetData>
    <row r="1" spans="1:8">
      <c r="A1" s="258" t="s">
        <v>35</v>
      </c>
      <c r="B1" s="259"/>
      <c r="C1" s="264" t="str">
        <f>IF('IP Worksheet'!$C$1="","",'IP Worksheet'!$C$1)</f>
        <v/>
      </c>
      <c r="D1" s="264"/>
      <c r="E1" s="264"/>
      <c r="F1" s="265"/>
    </row>
    <row r="2" spans="1:8" ht="32.25" customHeight="1">
      <c r="A2" s="258" t="s">
        <v>8</v>
      </c>
      <c r="B2" s="259"/>
      <c r="C2" s="266" t="str">
        <f>IF('IP Worksheet'!C2:F2="","",'IP Worksheet'!C2:F2)</f>
        <v/>
      </c>
      <c r="D2" s="267"/>
      <c r="E2" s="267"/>
      <c r="F2" s="268"/>
    </row>
    <row r="3" spans="1:8">
      <c r="A3" s="258" t="s">
        <v>36</v>
      </c>
      <c r="B3" s="259"/>
      <c r="C3" s="269" t="str">
        <f>IF('IP Worksheet'!C3:F3="","",'IP Worksheet'!C3:F3)</f>
        <v/>
      </c>
      <c r="D3" s="269"/>
      <c r="E3" s="269"/>
      <c r="F3" s="270"/>
    </row>
    <row r="4" spans="1:8">
      <c r="A4" s="258" t="s">
        <v>37</v>
      </c>
      <c r="B4" s="259"/>
      <c r="C4" s="271" t="str">
        <f>IF('IP Worksheet'!C4:F4="","",'IP Worksheet'!C4:F4)</f>
        <v/>
      </c>
      <c r="D4" s="271"/>
      <c r="E4" s="271"/>
      <c r="F4" s="272"/>
    </row>
    <row r="5" spans="1:8">
      <c r="A5" s="258" t="s">
        <v>2660</v>
      </c>
      <c r="B5" s="259"/>
      <c r="C5" s="260" t="str">
        <f>IF('IP Worksheet'!C5:F5="","",'IP Worksheet'!C5:F5)</f>
        <v/>
      </c>
      <c r="D5" s="260"/>
      <c r="E5" s="260"/>
      <c r="F5" s="261"/>
    </row>
    <row r="6" spans="1:8">
      <c r="A6" s="258" t="s">
        <v>38</v>
      </c>
      <c r="B6" s="259"/>
      <c r="C6" s="262" t="str">
        <f>IF('IP Worksheet'!C6:F6="","",'IP Worksheet'!C6:F6)</f>
        <v/>
      </c>
      <c r="D6" s="262"/>
      <c r="E6" s="262"/>
      <c r="F6" s="263"/>
    </row>
    <row r="10" spans="1:8" ht="26.25" customHeight="1">
      <c r="A10" s="16" t="s">
        <v>39</v>
      </c>
      <c r="B10" s="16" t="s">
        <v>40</v>
      </c>
      <c r="C10" s="16" t="s">
        <v>41</v>
      </c>
      <c r="D10" s="16" t="s">
        <v>42</v>
      </c>
      <c r="E10" s="16" t="s">
        <v>43</v>
      </c>
      <c r="F10" s="16" t="s">
        <v>44</v>
      </c>
      <c r="H10" s="17"/>
    </row>
    <row r="11" spans="1:8">
      <c r="A11" s="79"/>
      <c r="B11" s="20"/>
      <c r="C11" s="21"/>
      <c r="D11" s="21"/>
      <c r="E11" s="22"/>
      <c r="F11" s="22"/>
    </row>
    <row r="12" spans="1:8">
      <c r="A12" s="79"/>
      <c r="B12" s="20"/>
      <c r="C12" s="21"/>
      <c r="D12" s="21"/>
      <c r="E12" s="22"/>
      <c r="F12" s="22"/>
    </row>
    <row r="13" spans="1:8">
      <c r="A13" s="79"/>
      <c r="B13" s="20"/>
      <c r="C13" s="21"/>
      <c r="D13" s="21"/>
      <c r="E13" s="22"/>
      <c r="F13" s="22"/>
    </row>
    <row r="14" spans="1:8">
      <c r="A14" s="79"/>
      <c r="B14" s="20"/>
      <c r="C14" s="21"/>
      <c r="D14" s="21"/>
      <c r="E14" s="22"/>
      <c r="F14" s="22"/>
    </row>
    <row r="15" spans="1:8">
      <c r="A15" s="79"/>
      <c r="B15" s="20"/>
      <c r="C15" s="21"/>
      <c r="D15" s="21"/>
      <c r="E15" s="22"/>
      <c r="F15" s="22"/>
    </row>
    <row r="16" spans="1:8">
      <c r="A16" s="79"/>
      <c r="B16" s="20"/>
      <c r="C16" s="21"/>
      <c r="D16" s="21"/>
      <c r="E16" s="22"/>
      <c r="F16" s="22"/>
    </row>
    <row r="17" spans="1:6">
      <c r="A17" s="79"/>
      <c r="B17" s="20"/>
      <c r="C17" s="21"/>
      <c r="D17" s="21"/>
      <c r="E17" s="22"/>
      <c r="F17" s="22"/>
    </row>
    <row r="18" spans="1:6">
      <c r="A18" s="79"/>
      <c r="B18" s="20"/>
      <c r="C18" s="21"/>
      <c r="D18" s="21"/>
      <c r="E18" s="22"/>
      <c r="F18" s="22"/>
    </row>
    <row r="19" spans="1:6">
      <c r="A19" s="79"/>
      <c r="B19" s="20"/>
      <c r="C19" s="21"/>
      <c r="D19" s="21"/>
      <c r="E19" s="22"/>
      <c r="F19" s="22"/>
    </row>
    <row r="20" spans="1:6">
      <c r="A20" s="79"/>
      <c r="B20" s="20"/>
      <c r="C20" s="21"/>
      <c r="D20" s="21"/>
      <c r="E20" s="22"/>
      <c r="F20" s="22"/>
    </row>
    <row r="21" spans="1:6">
      <c r="A21" s="79"/>
      <c r="B21" s="20"/>
      <c r="C21" s="21"/>
      <c r="D21" s="21"/>
      <c r="E21" s="22"/>
      <c r="F21" s="22"/>
    </row>
    <row r="22" spans="1:6">
      <c r="A22" s="79"/>
      <c r="B22" s="20"/>
      <c r="C22" s="21"/>
      <c r="D22" s="21"/>
      <c r="E22" s="22"/>
      <c r="F22" s="22"/>
    </row>
    <row r="23" spans="1:6">
      <c r="A23" s="79"/>
      <c r="B23" s="20"/>
      <c r="C23" s="21"/>
      <c r="D23" s="21"/>
      <c r="E23" s="22"/>
      <c r="F23" s="22"/>
    </row>
    <row r="24" spans="1:6">
      <c r="A24" s="79"/>
      <c r="B24" s="20"/>
      <c r="C24" s="21"/>
      <c r="D24" s="21"/>
      <c r="E24" s="22"/>
      <c r="F24" s="22"/>
    </row>
    <row r="25" spans="1:6">
      <c r="A25" s="79"/>
      <c r="B25" s="20"/>
      <c r="C25" s="21"/>
      <c r="D25" s="21"/>
      <c r="E25" s="22"/>
      <c r="F25" s="22"/>
    </row>
    <row r="26" spans="1:6">
      <c r="A26" s="79"/>
      <c r="B26" s="20"/>
      <c r="C26" s="21"/>
      <c r="D26" s="21"/>
      <c r="E26" s="22"/>
      <c r="F26" s="22"/>
    </row>
    <row r="27" spans="1:6">
      <c r="A27" s="79"/>
      <c r="B27" s="20"/>
      <c r="C27" s="21"/>
      <c r="D27" s="21"/>
      <c r="E27" s="22"/>
      <c r="F27" s="22"/>
    </row>
    <row r="28" spans="1:6">
      <c r="A28" s="79"/>
      <c r="B28" s="20"/>
      <c r="C28" s="21"/>
      <c r="D28" s="21"/>
      <c r="E28" s="22"/>
      <c r="F28" s="22"/>
    </row>
    <row r="29" spans="1:6">
      <c r="A29" s="79"/>
      <c r="B29" s="20"/>
      <c r="C29" s="21"/>
      <c r="D29" s="21"/>
      <c r="E29" s="22"/>
      <c r="F29" s="22"/>
    </row>
    <row r="30" spans="1:6">
      <c r="A30" s="79"/>
      <c r="B30" s="20"/>
      <c r="C30" s="21"/>
      <c r="D30" s="21"/>
      <c r="E30" s="22"/>
      <c r="F30" s="22"/>
    </row>
    <row r="31" spans="1:6">
      <c r="A31" s="79"/>
      <c r="B31" s="20"/>
      <c r="C31" s="21"/>
      <c r="D31" s="21"/>
      <c r="E31" s="22"/>
      <c r="F31" s="22"/>
    </row>
    <row r="32" spans="1:6">
      <c r="A32" s="79"/>
      <c r="B32" s="20"/>
      <c r="C32" s="21"/>
      <c r="D32" s="21"/>
      <c r="E32" s="22"/>
      <c r="F32" s="22"/>
    </row>
    <row r="33" spans="1:6">
      <c r="A33" s="79"/>
      <c r="B33" s="20"/>
      <c r="C33" s="21"/>
      <c r="D33" s="21"/>
      <c r="E33" s="22"/>
      <c r="F33" s="22"/>
    </row>
    <row r="34" spans="1:6">
      <c r="A34" s="79"/>
      <c r="B34" s="20"/>
      <c r="C34" s="21"/>
      <c r="D34" s="21"/>
      <c r="E34" s="22"/>
      <c r="F34" s="22"/>
    </row>
    <row r="35" spans="1:6">
      <c r="A35" s="79"/>
      <c r="B35" s="20"/>
      <c r="C35" s="21"/>
      <c r="D35" s="21"/>
      <c r="E35" s="22"/>
      <c r="F35" s="22"/>
    </row>
    <row r="36" spans="1:6">
      <c r="A36" s="79"/>
      <c r="B36" s="20"/>
      <c r="C36" s="21"/>
      <c r="D36" s="21"/>
      <c r="E36" s="22"/>
      <c r="F36" s="22"/>
    </row>
    <row r="37" spans="1:6">
      <c r="A37" s="79"/>
      <c r="B37" s="20"/>
      <c r="C37" s="21"/>
      <c r="D37" s="21"/>
      <c r="E37" s="22"/>
      <c r="F37" s="22"/>
    </row>
    <row r="38" spans="1:6">
      <c r="A38" s="79"/>
      <c r="B38" s="20"/>
      <c r="C38" s="21"/>
      <c r="D38" s="21"/>
      <c r="E38" s="22"/>
      <c r="F38" s="22"/>
    </row>
    <row r="39" spans="1:6">
      <c r="A39" s="79"/>
      <c r="B39" s="20"/>
      <c r="C39" s="21"/>
      <c r="D39" s="21"/>
      <c r="E39" s="22"/>
      <c r="F39" s="22"/>
    </row>
    <row r="40" spans="1:6">
      <c r="A40" s="79"/>
      <c r="B40" s="20"/>
      <c r="C40" s="21"/>
      <c r="D40" s="21"/>
      <c r="E40" s="22"/>
      <c r="F40" s="22"/>
    </row>
    <row r="41" spans="1:6">
      <c r="A41" s="79"/>
      <c r="B41" s="20"/>
      <c r="C41" s="21"/>
      <c r="D41" s="21"/>
      <c r="E41" s="22"/>
      <c r="F41" s="22"/>
    </row>
    <row r="42" spans="1:6">
      <c r="A42" s="79"/>
      <c r="B42" s="20"/>
      <c r="C42" s="21"/>
      <c r="D42" s="21"/>
      <c r="E42" s="22"/>
      <c r="F42" s="22"/>
    </row>
    <row r="43" spans="1:6">
      <c r="A43" s="79"/>
      <c r="B43" s="20"/>
      <c r="C43" s="21"/>
      <c r="D43" s="21"/>
      <c r="E43" s="22"/>
      <c r="F43" s="22"/>
    </row>
    <row r="44" spans="1:6">
      <c r="A44" s="79"/>
      <c r="B44" s="20"/>
      <c r="C44" s="21"/>
      <c r="D44" s="21"/>
      <c r="E44" s="22"/>
      <c r="F44" s="22"/>
    </row>
    <row r="45" spans="1:6">
      <c r="A45" s="79"/>
      <c r="B45" s="20"/>
      <c r="C45" s="21"/>
      <c r="D45" s="21"/>
      <c r="E45" s="22"/>
      <c r="F45" s="22"/>
    </row>
    <row r="46" spans="1:6">
      <c r="A46" s="79"/>
      <c r="B46" s="20"/>
      <c r="C46" s="21"/>
      <c r="D46" s="21"/>
      <c r="E46" s="22"/>
      <c r="F46" s="22"/>
    </row>
    <row r="47" spans="1:6">
      <c r="A47" s="79"/>
      <c r="B47" s="20"/>
      <c r="C47" s="21"/>
      <c r="D47" s="21"/>
      <c r="E47" s="22"/>
      <c r="F47" s="22"/>
    </row>
    <row r="48" spans="1:6">
      <c r="A48" s="79"/>
      <c r="B48" s="20"/>
      <c r="C48" s="21"/>
      <c r="D48" s="21"/>
      <c r="E48" s="22"/>
      <c r="F48" s="22"/>
    </row>
    <row r="49" spans="1:6">
      <c r="A49" s="79"/>
      <c r="B49" s="20"/>
      <c r="C49" s="21"/>
      <c r="D49" s="21"/>
      <c r="E49" s="22"/>
      <c r="F49" s="22"/>
    </row>
    <row r="50" spans="1:6">
      <c r="A50" s="79"/>
      <c r="B50" s="20"/>
      <c r="C50" s="21"/>
      <c r="D50" s="21"/>
      <c r="E50" s="22"/>
      <c r="F50" s="22"/>
    </row>
    <row r="51" spans="1:6">
      <c r="A51" s="79"/>
      <c r="B51" s="20"/>
      <c r="C51" s="21"/>
      <c r="D51" s="21"/>
      <c r="E51" s="22"/>
      <c r="F51" s="22"/>
    </row>
    <row r="52" spans="1:6">
      <c r="A52" s="79"/>
      <c r="B52" s="20"/>
      <c r="C52" s="21"/>
      <c r="D52" s="21"/>
      <c r="E52" s="22"/>
      <c r="F52" s="22"/>
    </row>
    <row r="53" spans="1:6">
      <c r="A53" s="79"/>
      <c r="B53" s="20"/>
      <c r="C53" s="21"/>
      <c r="D53" s="21"/>
      <c r="E53" s="22"/>
      <c r="F53" s="22"/>
    </row>
    <row r="54" spans="1:6">
      <c r="A54" s="79"/>
      <c r="B54" s="20"/>
      <c r="C54" s="21"/>
      <c r="D54" s="21"/>
      <c r="E54" s="22"/>
      <c r="F54" s="22"/>
    </row>
    <row r="55" spans="1:6">
      <c r="A55" s="79"/>
      <c r="B55" s="20"/>
      <c r="C55" s="21"/>
      <c r="D55" s="21"/>
      <c r="E55" s="22"/>
      <c r="F55" s="22"/>
    </row>
    <row r="56" spans="1:6">
      <c r="A56" s="79"/>
      <c r="B56" s="20"/>
      <c r="C56" s="21"/>
      <c r="D56" s="21"/>
      <c r="E56" s="22"/>
      <c r="F56" s="22"/>
    </row>
    <row r="57" spans="1:6">
      <c r="A57" s="79"/>
      <c r="B57" s="20"/>
      <c r="C57" s="21"/>
      <c r="D57" s="21"/>
      <c r="E57" s="22"/>
      <c r="F57" s="22"/>
    </row>
    <row r="58" spans="1:6">
      <c r="A58" s="79"/>
      <c r="B58" s="20"/>
      <c r="C58" s="21"/>
      <c r="D58" s="21"/>
      <c r="E58" s="22"/>
      <c r="F58" s="22"/>
    </row>
    <row r="59" spans="1:6">
      <c r="A59" s="79"/>
      <c r="B59" s="20"/>
      <c r="C59" s="21"/>
      <c r="D59" s="21"/>
      <c r="E59" s="22"/>
      <c r="F59" s="22"/>
    </row>
    <row r="62" spans="1:6" hidden="1">
      <c r="B62" s="15" t="s">
        <v>49</v>
      </c>
    </row>
    <row r="63" spans="1:6" hidden="1">
      <c r="B63" s="15" t="s">
        <v>47</v>
      </c>
    </row>
    <row r="64" spans="1:6" hidden="1">
      <c r="B64" s="15" t="s">
        <v>198</v>
      </c>
    </row>
  </sheetData>
  <sheetProtection algorithmName="SHA-512" hashValue="pdkdHYQhP+fSghoYyfTMFifDMNfx8zbLffJ78RS4ODgTfnwSZCNmGtbB9hjxwH7n47kFsCaEwFOqJCEhhRgLwQ==" saltValue="3ha+zd7mujI43pfBDUESeQ==" spinCount="100000" sheet="1" objects="1" scenarios="1"/>
  <customSheetViews>
    <customSheetView guid="{60D60471-931A-48F4-B984-7863E89B9725}" scale="80" showGridLines="0" hiddenRows="1" showRuler="0">
      <selection activeCell="F14" sqref="F14"/>
      <pageMargins left="0.75" right="0.75" top="1.02" bottom="1" header="0.3" footer="0.5"/>
      <pageSetup scale="75" orientation="portrait" cellComments="asDisplayed" r:id="rId1"/>
      <headerFooter alignWithMargins="0">
        <oddHeader>&amp;C&amp;"Times New Roman,Bold"Attachment 6
Schedule of Outstanding Installment Purchase Obligations
Revision Control Log</oddHeader>
        <oddFooter>&amp;L&amp;"Times New Roman,Regular"&amp;F&amp;R&amp;"Times New Roman,Regular"Attachment 6 - &amp;A - Page &amp;P</oddFooter>
      </headerFooter>
    </customSheetView>
  </customSheetViews>
  <mergeCells count="12">
    <mergeCell ref="C5:F5"/>
    <mergeCell ref="C6:F6"/>
    <mergeCell ref="C1:F1"/>
    <mergeCell ref="C2:F2"/>
    <mergeCell ref="C3:F3"/>
    <mergeCell ref="C4:F4"/>
    <mergeCell ref="A5:B5"/>
    <mergeCell ref="A6:B6"/>
    <mergeCell ref="A1:B1"/>
    <mergeCell ref="A2:B2"/>
    <mergeCell ref="A3:B3"/>
    <mergeCell ref="A4:B4"/>
  </mergeCells>
  <phoneticPr fontId="4" type="noConversion"/>
  <dataValidations xWindow="640" yWindow="192" count="4">
    <dataValidation type="whole" allowBlank="1" showInputMessage="1" showErrorMessage="1" error="Enter 3 digit agency number" sqref="C1:E1" xr:uid="{00000000-0002-0000-0300-000000000000}">
      <formula1>100</formula1>
      <formula2>999</formula2>
    </dataValidation>
    <dataValidation type="list" allowBlank="1" showInputMessage="1" showErrorMessage="1" error="Use the drop-down list to enter a tab name." sqref="B11:B59" xr:uid="{00000000-0002-0000-0300-000001000000}">
      <formula1>$B$62:$B$64</formula1>
    </dataValidation>
    <dataValidation allowBlank="1" showInputMessage="1" showErrorMessage="1" error="Enter a date between 7/2/07 and 12/15/07" sqref="A11:A59" xr:uid="{00000000-0002-0000-0300-000002000000}"/>
    <dataValidation allowBlank="1" showInputMessage="1" showErrorMessage="1" error="Invalid column letter.  Please revise as necessary." sqref="D11:D59" xr:uid="{00000000-0002-0000-0300-000003000000}"/>
  </dataValidations>
  <printOptions horizontalCentered="1"/>
  <pageMargins left="0.5" right="0.5" top="1.25" bottom="1" header="0.5" footer="0.5"/>
  <pageSetup scale="68" orientation="portrait" cellComments="asDisplayed" r:id="rId2"/>
  <headerFooter scaleWithDoc="0">
    <oddHeader>&amp;C&amp;"Times New Roman,Bold"&amp;8Attachment 7
Schedule of Outstanding Installment Purchase Obligations
&amp;A</oddHeader>
    <oddFooter>&amp;L&amp;"Times New Roman,Regular"&amp;8&amp;F \ &amp;A&amp;R&amp;"Times New Roman,Regular"&amp;8Page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F0"/>
    <pageSetUpPr fitToPage="1"/>
  </sheetPr>
  <dimension ref="A1:J177"/>
  <sheetViews>
    <sheetView zoomScale="110" zoomScaleNormal="110" workbookViewId="0">
      <pane ySplit="1" topLeftCell="A2" activePane="bottomLeft" state="frozen"/>
      <selection activeCell="A6" sqref="A6:B6"/>
      <selection pane="bottomLeft" activeCell="A25" sqref="A25:A176"/>
    </sheetView>
  </sheetViews>
  <sheetFormatPr defaultColWidth="9.109375" defaultRowHeight="13.2"/>
  <cols>
    <col min="2" max="2" width="9.109375" style="106"/>
    <col min="3" max="3" width="86.6640625" style="4" customWidth="1"/>
    <col min="4" max="4" width="9.109375" style="4"/>
    <col min="5" max="5" width="12.5546875" style="4" bestFit="1" customWidth="1"/>
    <col min="6" max="6" width="30.88671875" style="4" bestFit="1" customWidth="1"/>
    <col min="7" max="7" width="30.88671875" style="119" customWidth="1"/>
    <col min="8" max="8" width="31.5546875" style="105" bestFit="1" customWidth="1"/>
    <col min="9" max="9" width="15.33203125" style="108" customWidth="1"/>
    <col min="10" max="10" width="73.88671875" style="4" bestFit="1" customWidth="1"/>
    <col min="11" max="11" width="12.5546875" style="4" customWidth="1"/>
    <col min="12" max="12" width="14" style="4" customWidth="1"/>
    <col min="13" max="16384" width="9.109375" style="4"/>
  </cols>
  <sheetData>
    <row r="1" spans="1:10" s="104" customFormat="1" ht="33.75" customHeight="1">
      <c r="A1" s="99" t="s">
        <v>1973</v>
      </c>
      <c r="B1" s="97" t="s">
        <v>1989</v>
      </c>
      <c r="C1" s="82" t="s">
        <v>0</v>
      </c>
      <c r="D1" s="100" t="s">
        <v>1974</v>
      </c>
      <c r="E1" s="101" t="s">
        <v>1990</v>
      </c>
      <c r="F1" s="102" t="s">
        <v>149</v>
      </c>
      <c r="G1" s="117" t="s">
        <v>2795</v>
      </c>
      <c r="H1" s="103" t="s">
        <v>214</v>
      </c>
      <c r="I1" s="67" t="s">
        <v>215</v>
      </c>
    </row>
    <row r="2" spans="1:10" ht="10.199999999999999">
      <c r="A2" s="147">
        <v>100</v>
      </c>
      <c r="B2" s="147">
        <v>10000</v>
      </c>
      <c r="C2" s="133" t="s">
        <v>1991</v>
      </c>
      <c r="D2" s="132" t="s">
        <v>2136</v>
      </c>
      <c r="E2" s="132" t="s">
        <v>216</v>
      </c>
      <c r="F2" s="133" t="s">
        <v>2516</v>
      </c>
      <c r="G2" s="118">
        <v>0</v>
      </c>
      <c r="H2" s="135"/>
      <c r="I2" s="136" t="s">
        <v>2217</v>
      </c>
      <c r="J2" s="137"/>
    </row>
    <row r="3" spans="1:10" ht="20.399999999999999">
      <c r="A3" s="147">
        <v>101</v>
      </c>
      <c r="B3" s="147">
        <v>10100</v>
      </c>
      <c r="C3" s="133" t="s">
        <v>50</v>
      </c>
      <c r="D3" s="132" t="s">
        <v>2137</v>
      </c>
      <c r="E3" s="132" t="s">
        <v>217</v>
      </c>
      <c r="F3" s="133" t="s">
        <v>2138</v>
      </c>
      <c r="G3" s="118">
        <v>0</v>
      </c>
      <c r="H3" s="135"/>
      <c r="I3" s="150">
        <v>167</v>
      </c>
      <c r="J3" s="151" t="s">
        <v>2796</v>
      </c>
    </row>
    <row r="4" spans="1:10" ht="10.199999999999999">
      <c r="A4" s="147">
        <v>103</v>
      </c>
      <c r="B4" s="147">
        <v>10300</v>
      </c>
      <c r="C4" s="133" t="s">
        <v>51</v>
      </c>
      <c r="D4" s="132" t="s">
        <v>2142</v>
      </c>
      <c r="E4" s="132" t="s">
        <v>218</v>
      </c>
      <c r="F4" s="133" t="s">
        <v>2380</v>
      </c>
      <c r="G4" s="118">
        <v>0</v>
      </c>
      <c r="H4" s="139"/>
      <c r="I4" s="150">
        <v>327</v>
      </c>
      <c r="J4" s="151" t="s">
        <v>2797</v>
      </c>
    </row>
    <row r="5" spans="1:10" ht="10.199999999999999">
      <c r="A5" s="147">
        <v>105</v>
      </c>
      <c r="B5" s="147">
        <v>10500</v>
      </c>
      <c r="C5" s="133" t="s">
        <v>199</v>
      </c>
      <c r="D5" s="132" t="s">
        <v>2766</v>
      </c>
      <c r="E5" s="132" t="s">
        <v>2767</v>
      </c>
      <c r="F5" s="133" t="s">
        <v>2139</v>
      </c>
      <c r="G5" s="118">
        <v>0</v>
      </c>
      <c r="H5" s="141"/>
      <c r="I5" s="150">
        <v>883</v>
      </c>
      <c r="J5" s="138" t="s">
        <v>2798</v>
      </c>
    </row>
    <row r="6" spans="1:10" ht="10.199999999999999">
      <c r="A6" s="147">
        <v>107</v>
      </c>
      <c r="B6" s="147">
        <v>10700</v>
      </c>
      <c r="C6" s="133" t="s">
        <v>52</v>
      </c>
      <c r="D6" s="132" t="s">
        <v>2140</v>
      </c>
      <c r="E6" s="132" t="s">
        <v>219</v>
      </c>
      <c r="F6" s="133" t="s">
        <v>1976</v>
      </c>
      <c r="G6" s="118">
        <v>0</v>
      </c>
      <c r="H6" s="139"/>
      <c r="I6" s="150">
        <v>977</v>
      </c>
      <c r="J6" s="133" t="s">
        <v>2799</v>
      </c>
    </row>
    <row r="7" spans="1:10">
      <c r="A7" s="147">
        <v>108</v>
      </c>
      <c r="B7" s="147">
        <v>10800</v>
      </c>
      <c r="C7" s="133" t="s">
        <v>53</v>
      </c>
      <c r="D7" s="132" t="s">
        <v>2140</v>
      </c>
      <c r="E7" s="132" t="s">
        <v>219</v>
      </c>
      <c r="F7" s="133" t="s">
        <v>1976</v>
      </c>
      <c r="G7" s="118">
        <v>0</v>
      </c>
      <c r="H7" s="139"/>
      <c r="I7" s="142"/>
      <c r="J7" s="142"/>
    </row>
    <row r="8" spans="1:10">
      <c r="A8" s="147">
        <v>109</v>
      </c>
      <c r="B8" s="147">
        <v>10900</v>
      </c>
      <c r="C8" s="133" t="s">
        <v>200</v>
      </c>
      <c r="D8" s="132" t="s">
        <v>2141</v>
      </c>
      <c r="E8" s="132" t="s">
        <v>220</v>
      </c>
      <c r="F8" s="133" t="s">
        <v>174</v>
      </c>
      <c r="G8" s="118">
        <v>0</v>
      </c>
      <c r="H8" s="139"/>
      <c r="I8" s="142"/>
      <c r="J8" s="142"/>
    </row>
    <row r="9" spans="1:10">
      <c r="A9" s="147">
        <v>110</v>
      </c>
      <c r="B9" s="147">
        <v>11000</v>
      </c>
      <c r="C9" s="133" t="s">
        <v>1977</v>
      </c>
      <c r="D9" s="132" t="s">
        <v>2098</v>
      </c>
      <c r="E9" s="132" t="s">
        <v>221</v>
      </c>
      <c r="F9" s="133" t="s">
        <v>2099</v>
      </c>
      <c r="G9" s="118">
        <v>0</v>
      </c>
      <c r="H9" s="139"/>
      <c r="I9" s="152" t="s">
        <v>2800</v>
      </c>
      <c r="J9" s="142"/>
    </row>
    <row r="10" spans="1:10" ht="10.199999999999999">
      <c r="A10" s="147">
        <v>111</v>
      </c>
      <c r="B10" s="147">
        <v>11100</v>
      </c>
      <c r="C10" s="133" t="s">
        <v>54</v>
      </c>
      <c r="D10" s="132" t="s">
        <v>2142</v>
      </c>
      <c r="E10" s="132" t="s">
        <v>218</v>
      </c>
      <c r="F10" s="133" t="s">
        <v>2380</v>
      </c>
      <c r="G10" s="118">
        <v>0</v>
      </c>
      <c r="H10" s="139"/>
      <c r="I10" s="153">
        <v>128</v>
      </c>
      <c r="J10" s="154" t="s">
        <v>2801</v>
      </c>
    </row>
    <row r="11" spans="1:10" ht="10.199999999999999">
      <c r="A11" s="147">
        <v>112</v>
      </c>
      <c r="B11" s="147">
        <v>11200</v>
      </c>
      <c r="C11" s="133" t="s">
        <v>55</v>
      </c>
      <c r="D11" s="132" t="s">
        <v>2142</v>
      </c>
      <c r="E11" s="132" t="s">
        <v>218</v>
      </c>
      <c r="F11" s="133" t="s">
        <v>2380</v>
      </c>
      <c r="G11" s="118">
        <v>0</v>
      </c>
      <c r="H11" s="139"/>
      <c r="I11" s="109"/>
      <c r="J11" s="149"/>
    </row>
    <row r="12" spans="1:10">
      <c r="A12" s="147">
        <v>113</v>
      </c>
      <c r="B12" s="147">
        <v>11300</v>
      </c>
      <c r="C12" s="133" t="s">
        <v>56</v>
      </c>
      <c r="D12" s="132" t="s">
        <v>2142</v>
      </c>
      <c r="E12" s="132" t="s">
        <v>218</v>
      </c>
      <c r="F12" s="133" t="s">
        <v>2380</v>
      </c>
      <c r="G12" s="118">
        <v>0</v>
      </c>
      <c r="H12" s="139"/>
      <c r="I12" s="142"/>
      <c r="J12" s="142"/>
    </row>
    <row r="13" spans="1:10">
      <c r="A13" s="147">
        <v>114</v>
      </c>
      <c r="B13" s="147">
        <v>11400</v>
      </c>
      <c r="C13" s="133" t="s">
        <v>57</v>
      </c>
      <c r="D13" s="132" t="s">
        <v>2142</v>
      </c>
      <c r="E13" s="132" t="s">
        <v>218</v>
      </c>
      <c r="F13" s="133" t="s">
        <v>2380</v>
      </c>
      <c r="G13" s="118">
        <v>0</v>
      </c>
      <c r="H13" s="139"/>
      <c r="I13" s="142"/>
      <c r="J13" s="142"/>
    </row>
    <row r="14" spans="1:10">
      <c r="A14" s="147">
        <v>115</v>
      </c>
      <c r="B14" s="147">
        <v>11500</v>
      </c>
      <c r="C14" s="133" t="s">
        <v>2143</v>
      </c>
      <c r="D14" s="132" t="s">
        <v>2142</v>
      </c>
      <c r="E14" s="132" t="s">
        <v>218</v>
      </c>
      <c r="F14" s="133" t="s">
        <v>2380</v>
      </c>
      <c r="G14" s="118">
        <v>0</v>
      </c>
      <c r="H14" s="139"/>
      <c r="I14" s="152" t="s">
        <v>2392</v>
      </c>
      <c r="J14" s="142"/>
    </row>
    <row r="15" spans="1:10" ht="10.199999999999999">
      <c r="A15" s="147">
        <v>116</v>
      </c>
      <c r="B15" s="147">
        <v>11600</v>
      </c>
      <c r="C15" s="133" t="s">
        <v>58</v>
      </c>
      <c r="D15" s="132" t="s">
        <v>2142</v>
      </c>
      <c r="E15" s="132" t="s">
        <v>218</v>
      </c>
      <c r="F15" s="133" t="s">
        <v>2380</v>
      </c>
      <c r="G15" s="118">
        <v>0</v>
      </c>
      <c r="H15" s="139"/>
      <c r="I15" s="132" t="s">
        <v>2802</v>
      </c>
      <c r="J15" s="133" t="s">
        <v>193</v>
      </c>
    </row>
    <row r="16" spans="1:10" ht="10.199999999999999">
      <c r="A16" s="147">
        <v>117</v>
      </c>
      <c r="B16" s="147">
        <v>11700</v>
      </c>
      <c r="C16" s="133" t="s">
        <v>59</v>
      </c>
      <c r="D16" s="132" t="s">
        <v>2144</v>
      </c>
      <c r="E16" s="132" t="s">
        <v>222</v>
      </c>
      <c r="F16" s="133" t="s">
        <v>1978</v>
      </c>
      <c r="G16" s="118">
        <v>0</v>
      </c>
      <c r="H16" s="139"/>
      <c r="I16" s="147">
        <v>870</v>
      </c>
      <c r="J16" s="133" t="s">
        <v>173</v>
      </c>
    </row>
    <row r="17" spans="1:10" ht="10.199999999999999">
      <c r="A17" s="147">
        <v>118</v>
      </c>
      <c r="B17" s="147">
        <v>11800</v>
      </c>
      <c r="C17" s="133" t="s">
        <v>2768</v>
      </c>
      <c r="D17" s="132" t="s">
        <v>2140</v>
      </c>
      <c r="E17" s="132" t="s">
        <v>219</v>
      </c>
      <c r="F17" s="133" t="s">
        <v>1976</v>
      </c>
      <c r="G17" s="118">
        <v>0</v>
      </c>
      <c r="H17" s="139"/>
      <c r="I17" s="155">
        <v>971</v>
      </c>
      <c r="J17" s="133" t="s">
        <v>121</v>
      </c>
    </row>
    <row r="18" spans="1:10" ht="10.199999999999999">
      <c r="A18" s="147">
        <v>119</v>
      </c>
      <c r="B18" s="147">
        <v>11900</v>
      </c>
      <c r="C18" s="133" t="s">
        <v>1994</v>
      </c>
      <c r="D18" s="132" t="s">
        <v>2145</v>
      </c>
      <c r="E18" s="132" t="s">
        <v>223</v>
      </c>
      <c r="F18" s="133" t="s">
        <v>2517</v>
      </c>
      <c r="G18" s="118">
        <v>0</v>
      </c>
      <c r="H18" s="139"/>
      <c r="I18" s="132">
        <v>980</v>
      </c>
      <c r="J18" s="133" t="s">
        <v>2390</v>
      </c>
    </row>
    <row r="19" spans="1:10" ht="10.199999999999999">
      <c r="A19" s="147">
        <v>121</v>
      </c>
      <c r="B19" s="147">
        <v>12100</v>
      </c>
      <c r="C19" s="133" t="s">
        <v>60</v>
      </c>
      <c r="D19" s="132" t="s">
        <v>2145</v>
      </c>
      <c r="E19" s="132" t="s">
        <v>223</v>
      </c>
      <c r="F19" s="133" t="s">
        <v>2517</v>
      </c>
      <c r="G19" s="118">
        <v>0</v>
      </c>
      <c r="H19" s="139"/>
      <c r="I19" s="132">
        <v>989</v>
      </c>
      <c r="J19" s="133" t="s">
        <v>1975</v>
      </c>
    </row>
    <row r="20" spans="1:10" ht="10.199999999999999">
      <c r="A20" s="147">
        <v>122</v>
      </c>
      <c r="B20" s="147">
        <v>12200</v>
      </c>
      <c r="C20" s="133" t="s">
        <v>61</v>
      </c>
      <c r="D20" s="132" t="s">
        <v>2146</v>
      </c>
      <c r="E20" s="132" t="s">
        <v>225</v>
      </c>
      <c r="F20" s="133" t="s">
        <v>226</v>
      </c>
      <c r="G20" s="118">
        <v>0</v>
      </c>
      <c r="H20" s="135"/>
      <c r="I20" s="132">
        <v>995</v>
      </c>
      <c r="J20" s="133" t="s">
        <v>2016</v>
      </c>
    </row>
    <row r="21" spans="1:10" ht="10.199999999999999">
      <c r="A21" s="147">
        <v>123</v>
      </c>
      <c r="B21" s="147">
        <v>12300</v>
      </c>
      <c r="C21" s="133" t="s">
        <v>62</v>
      </c>
      <c r="D21" s="132" t="s">
        <v>2147</v>
      </c>
      <c r="E21" s="132" t="s">
        <v>227</v>
      </c>
      <c r="F21" s="133" t="s">
        <v>2518</v>
      </c>
      <c r="G21" s="118">
        <v>0</v>
      </c>
      <c r="H21" s="139"/>
      <c r="I21" s="152" t="s">
        <v>2803</v>
      </c>
      <c r="J21" s="140"/>
    </row>
    <row r="22" spans="1:10" ht="10.199999999999999">
      <c r="A22" s="147">
        <v>125</v>
      </c>
      <c r="B22" s="147">
        <v>12500</v>
      </c>
      <c r="C22" s="133" t="s">
        <v>63</v>
      </c>
      <c r="D22" s="132" t="s">
        <v>2142</v>
      </c>
      <c r="E22" s="132" t="s">
        <v>218</v>
      </c>
      <c r="F22" s="133" t="s">
        <v>2380</v>
      </c>
      <c r="G22" s="118">
        <v>0</v>
      </c>
      <c r="H22" s="139"/>
      <c r="I22" s="132">
        <v>14800</v>
      </c>
      <c r="J22" s="133" t="s">
        <v>70</v>
      </c>
    </row>
    <row r="23" spans="1:10" ht="10.199999999999999">
      <c r="A23" s="147">
        <v>127</v>
      </c>
      <c r="B23" s="147">
        <v>12700</v>
      </c>
      <c r="C23" s="133" t="s">
        <v>64</v>
      </c>
      <c r="D23" s="132" t="s">
        <v>2148</v>
      </c>
      <c r="E23" s="132" t="s">
        <v>228</v>
      </c>
      <c r="F23" s="133" t="s">
        <v>2381</v>
      </c>
      <c r="G23" s="118">
        <v>524985</v>
      </c>
      <c r="H23" s="139"/>
      <c r="I23" s="132">
        <v>85600</v>
      </c>
      <c r="J23" s="133" t="s">
        <v>2661</v>
      </c>
    </row>
    <row r="24" spans="1:10" ht="10.199999999999999">
      <c r="A24" s="147">
        <v>128</v>
      </c>
      <c r="B24" s="147">
        <v>12800</v>
      </c>
      <c r="C24" s="133" t="s">
        <v>2806</v>
      </c>
      <c r="D24" s="132" t="s">
        <v>2212</v>
      </c>
      <c r="E24" s="132" t="s">
        <v>229</v>
      </c>
      <c r="F24" s="133" t="s">
        <v>175</v>
      </c>
      <c r="G24" s="118">
        <v>0</v>
      </c>
      <c r="H24" s="139"/>
      <c r="I24" s="156"/>
      <c r="J24" s="140"/>
    </row>
    <row r="25" spans="1:10">
      <c r="A25" s="147">
        <v>129</v>
      </c>
      <c r="B25" s="147">
        <v>12900</v>
      </c>
      <c r="C25" s="133" t="s">
        <v>65</v>
      </c>
      <c r="D25" s="132" t="s">
        <v>2149</v>
      </c>
      <c r="E25" s="132" t="s">
        <v>230</v>
      </c>
      <c r="F25" s="133" t="s">
        <v>2517</v>
      </c>
      <c r="G25" s="118">
        <v>0</v>
      </c>
      <c r="H25" s="139"/>
      <c r="I25"/>
      <c r="J25"/>
    </row>
    <row r="26" spans="1:10">
      <c r="A26" s="147">
        <v>132</v>
      </c>
      <c r="B26" s="147">
        <v>13200</v>
      </c>
      <c r="C26" s="133" t="s">
        <v>194</v>
      </c>
      <c r="D26" s="132" t="s">
        <v>2150</v>
      </c>
      <c r="E26" s="132" t="s">
        <v>231</v>
      </c>
      <c r="F26" s="133" t="s">
        <v>1979</v>
      </c>
      <c r="G26" s="118">
        <v>0</v>
      </c>
      <c r="H26" s="139"/>
      <c r="I26"/>
      <c r="J26"/>
    </row>
    <row r="27" spans="1:10">
      <c r="A27" s="147">
        <v>133</v>
      </c>
      <c r="B27" s="147">
        <v>13300</v>
      </c>
      <c r="C27" s="133" t="s">
        <v>66</v>
      </c>
      <c r="D27" s="132" t="s">
        <v>2151</v>
      </c>
      <c r="E27" s="132" t="s">
        <v>232</v>
      </c>
      <c r="F27" s="133" t="s">
        <v>150</v>
      </c>
      <c r="G27" s="118">
        <v>0</v>
      </c>
      <c r="H27" s="139"/>
      <c r="I27"/>
      <c r="J27"/>
    </row>
    <row r="28" spans="1:10">
      <c r="A28" s="147">
        <v>136</v>
      </c>
      <c r="B28" s="147">
        <v>13600</v>
      </c>
      <c r="C28" s="133" t="s">
        <v>67</v>
      </c>
      <c r="D28" s="132" t="s">
        <v>2152</v>
      </c>
      <c r="E28" s="132" t="s">
        <v>233</v>
      </c>
      <c r="F28" s="133" t="s">
        <v>2382</v>
      </c>
      <c r="G28" s="118">
        <v>0</v>
      </c>
      <c r="H28" s="135"/>
      <c r="I28"/>
      <c r="J28"/>
    </row>
    <row r="29" spans="1:10">
      <c r="A29" s="147">
        <v>140</v>
      </c>
      <c r="B29" s="147">
        <v>14000</v>
      </c>
      <c r="C29" s="133" t="s">
        <v>68</v>
      </c>
      <c r="D29" s="132" t="s">
        <v>2153</v>
      </c>
      <c r="E29" s="132" t="s">
        <v>234</v>
      </c>
      <c r="F29" s="133" t="s">
        <v>2519</v>
      </c>
      <c r="G29" s="118">
        <v>0</v>
      </c>
      <c r="H29" s="143"/>
      <c r="I29"/>
      <c r="J29"/>
    </row>
    <row r="30" spans="1:10" ht="11.25" customHeight="1">
      <c r="A30" s="147">
        <v>141</v>
      </c>
      <c r="B30" s="147">
        <v>14100</v>
      </c>
      <c r="C30" s="133" t="s">
        <v>1995</v>
      </c>
      <c r="D30" s="132" t="s">
        <v>2154</v>
      </c>
      <c r="E30" s="132" t="s">
        <v>235</v>
      </c>
      <c r="F30" s="133" t="s">
        <v>236</v>
      </c>
      <c r="G30" s="118">
        <v>0</v>
      </c>
      <c r="H30" s="139"/>
      <c r="I30"/>
      <c r="J30"/>
    </row>
    <row r="31" spans="1:10">
      <c r="A31" s="147">
        <v>142</v>
      </c>
      <c r="B31" s="147">
        <v>14200</v>
      </c>
      <c r="C31" s="133" t="s">
        <v>176</v>
      </c>
      <c r="D31" s="132" t="s">
        <v>2140</v>
      </c>
      <c r="E31" s="132" t="s">
        <v>219</v>
      </c>
      <c r="F31" s="133" t="s">
        <v>1976</v>
      </c>
      <c r="G31" s="118">
        <v>0</v>
      </c>
      <c r="H31" s="139"/>
      <c r="I31"/>
      <c r="J31"/>
    </row>
    <row r="32" spans="1:10">
      <c r="A32" s="147">
        <v>143</v>
      </c>
      <c r="B32" s="147">
        <v>14300</v>
      </c>
      <c r="C32" s="133" t="s">
        <v>1996</v>
      </c>
      <c r="D32" s="132" t="s">
        <v>2154</v>
      </c>
      <c r="E32" s="132" t="s">
        <v>235</v>
      </c>
      <c r="F32" s="133" t="s">
        <v>236</v>
      </c>
      <c r="G32" s="118">
        <v>0</v>
      </c>
      <c r="H32" s="139"/>
      <c r="I32"/>
      <c r="J32"/>
    </row>
    <row r="33" spans="1:10">
      <c r="A33" s="147">
        <v>145</v>
      </c>
      <c r="B33" s="147">
        <v>14500</v>
      </c>
      <c r="C33" s="133" t="s">
        <v>2769</v>
      </c>
      <c r="D33" s="132" t="s">
        <v>2140</v>
      </c>
      <c r="E33" s="132" t="s">
        <v>219</v>
      </c>
      <c r="F33" s="133" t="s">
        <v>1976</v>
      </c>
      <c r="G33" s="118">
        <v>0</v>
      </c>
      <c r="H33" s="139"/>
      <c r="I33"/>
      <c r="J33"/>
    </row>
    <row r="34" spans="1:10">
      <c r="A34" s="147">
        <v>146</v>
      </c>
      <c r="B34" s="147">
        <v>14600</v>
      </c>
      <c r="C34" s="133" t="s">
        <v>69</v>
      </c>
      <c r="D34" s="132" t="s">
        <v>2155</v>
      </c>
      <c r="E34" s="132" t="s">
        <v>237</v>
      </c>
      <c r="F34" s="133" t="s">
        <v>2520</v>
      </c>
      <c r="G34" s="118">
        <v>2011629</v>
      </c>
      <c r="H34" s="135"/>
      <c r="I34"/>
      <c r="J34"/>
    </row>
    <row r="35" spans="1:10">
      <c r="A35" s="147">
        <v>147</v>
      </c>
      <c r="B35" s="147">
        <v>14700</v>
      </c>
      <c r="C35" s="133" t="s">
        <v>179</v>
      </c>
      <c r="D35" s="132" t="s">
        <v>2157</v>
      </c>
      <c r="E35" s="132" t="s">
        <v>238</v>
      </c>
      <c r="F35" s="133" t="s">
        <v>2521</v>
      </c>
      <c r="G35" s="118">
        <v>0</v>
      </c>
      <c r="H35" s="135"/>
      <c r="I35"/>
      <c r="J35"/>
    </row>
    <row r="36" spans="1:10">
      <c r="A36" s="147">
        <v>148</v>
      </c>
      <c r="B36" s="147">
        <v>14800</v>
      </c>
      <c r="C36" s="133" t="s">
        <v>70</v>
      </c>
      <c r="D36" s="132" t="s">
        <v>2156</v>
      </c>
      <c r="E36" s="132" t="s">
        <v>239</v>
      </c>
      <c r="F36" s="133" t="s">
        <v>2522</v>
      </c>
      <c r="G36" s="118">
        <v>0</v>
      </c>
      <c r="H36" s="139"/>
      <c r="I36"/>
      <c r="J36"/>
    </row>
    <row r="37" spans="1:10">
      <c r="A37" s="147">
        <v>149</v>
      </c>
      <c r="B37" s="147">
        <v>14900</v>
      </c>
      <c r="C37" s="133" t="s">
        <v>71</v>
      </c>
      <c r="D37" s="132" t="s">
        <v>2149</v>
      </c>
      <c r="E37" s="132" t="s">
        <v>230</v>
      </c>
      <c r="F37" s="133" t="s">
        <v>2517</v>
      </c>
      <c r="G37" s="118">
        <v>0</v>
      </c>
      <c r="H37" s="139"/>
      <c r="I37"/>
      <c r="J37"/>
    </row>
    <row r="38" spans="1:10">
      <c r="A38" s="147">
        <v>151</v>
      </c>
      <c r="B38" s="147">
        <v>15100</v>
      </c>
      <c r="C38" s="133" t="s">
        <v>72</v>
      </c>
      <c r="D38" s="132" t="s">
        <v>2157</v>
      </c>
      <c r="E38" s="132" t="s">
        <v>238</v>
      </c>
      <c r="F38" s="133" t="s">
        <v>177</v>
      </c>
      <c r="G38" s="118">
        <v>0</v>
      </c>
      <c r="H38" s="139"/>
      <c r="I38"/>
      <c r="J38"/>
    </row>
    <row r="39" spans="1:10">
      <c r="A39" s="147">
        <v>152</v>
      </c>
      <c r="B39" s="147">
        <v>15200</v>
      </c>
      <c r="C39" s="133" t="s">
        <v>73</v>
      </c>
      <c r="D39" s="132" t="s">
        <v>2158</v>
      </c>
      <c r="E39" s="132" t="s">
        <v>240</v>
      </c>
      <c r="F39" s="133" t="s">
        <v>151</v>
      </c>
      <c r="G39" s="118">
        <v>0</v>
      </c>
      <c r="H39" s="139"/>
      <c r="I39"/>
      <c r="J39"/>
    </row>
    <row r="40" spans="1:10">
      <c r="A40" s="147">
        <v>154</v>
      </c>
      <c r="B40" s="147">
        <v>15400</v>
      </c>
      <c r="C40" s="133" t="s">
        <v>74</v>
      </c>
      <c r="D40" s="132" t="s">
        <v>2159</v>
      </c>
      <c r="E40" s="132" t="s">
        <v>241</v>
      </c>
      <c r="F40" s="133" t="s">
        <v>2523</v>
      </c>
      <c r="G40" s="118">
        <v>0</v>
      </c>
      <c r="H40" s="139"/>
      <c r="I40"/>
      <c r="J40"/>
    </row>
    <row r="41" spans="1:10">
      <c r="A41" s="147">
        <v>155</v>
      </c>
      <c r="B41" s="147">
        <v>15500</v>
      </c>
      <c r="C41" s="133" t="s">
        <v>75</v>
      </c>
      <c r="D41" s="132" t="s">
        <v>2158</v>
      </c>
      <c r="E41" s="132" t="s">
        <v>240</v>
      </c>
      <c r="F41" s="133" t="s">
        <v>151</v>
      </c>
      <c r="G41" s="118">
        <v>0</v>
      </c>
      <c r="H41" s="139"/>
      <c r="I41"/>
      <c r="J41"/>
    </row>
    <row r="42" spans="1:10">
      <c r="A42" s="147">
        <v>156</v>
      </c>
      <c r="B42" s="147">
        <v>15600</v>
      </c>
      <c r="C42" s="133" t="s">
        <v>76</v>
      </c>
      <c r="D42" s="132" t="s">
        <v>2160</v>
      </c>
      <c r="E42" s="132" t="s">
        <v>242</v>
      </c>
      <c r="F42" s="133" t="s">
        <v>2383</v>
      </c>
      <c r="G42" s="118">
        <v>10530318</v>
      </c>
      <c r="H42" s="139"/>
      <c r="I42"/>
      <c r="J42"/>
    </row>
    <row r="43" spans="1:10">
      <c r="A43" s="147">
        <v>157</v>
      </c>
      <c r="B43" s="147">
        <v>15700</v>
      </c>
      <c r="C43" s="133" t="s">
        <v>77</v>
      </c>
      <c r="D43" s="132" t="s">
        <v>2161</v>
      </c>
      <c r="E43" s="132" t="s">
        <v>243</v>
      </c>
      <c r="F43" s="133" t="s">
        <v>1997</v>
      </c>
      <c r="G43" s="118">
        <v>0</v>
      </c>
      <c r="H43" s="139"/>
      <c r="I43"/>
      <c r="J43"/>
    </row>
    <row r="44" spans="1:10">
      <c r="A44" s="147">
        <v>158</v>
      </c>
      <c r="B44" s="147">
        <v>15800</v>
      </c>
      <c r="C44" s="133" t="s">
        <v>78</v>
      </c>
      <c r="D44" s="132" t="s">
        <v>2162</v>
      </c>
      <c r="E44" s="132" t="s">
        <v>244</v>
      </c>
      <c r="F44" s="133" t="s">
        <v>152</v>
      </c>
      <c r="G44" s="118">
        <v>0</v>
      </c>
      <c r="H44" s="139"/>
      <c r="I44"/>
      <c r="J44"/>
    </row>
    <row r="45" spans="1:10">
      <c r="A45" s="147">
        <v>160</v>
      </c>
      <c r="B45" s="147">
        <v>16000</v>
      </c>
      <c r="C45" s="133" t="s">
        <v>79</v>
      </c>
      <c r="D45" s="132" t="s">
        <v>2142</v>
      </c>
      <c r="E45" s="132" t="s">
        <v>218</v>
      </c>
      <c r="F45" s="133" t="s">
        <v>2380</v>
      </c>
      <c r="G45" s="118">
        <v>0</v>
      </c>
      <c r="H45" s="139"/>
      <c r="I45"/>
      <c r="J45"/>
    </row>
    <row r="46" spans="1:10">
      <c r="A46" s="147">
        <v>161</v>
      </c>
      <c r="B46" s="147">
        <v>16100</v>
      </c>
      <c r="C46" s="133" t="s">
        <v>80</v>
      </c>
      <c r="D46" s="132" t="s">
        <v>2163</v>
      </c>
      <c r="E46" s="132" t="s">
        <v>245</v>
      </c>
      <c r="F46" s="133" t="s">
        <v>153</v>
      </c>
      <c r="G46" s="118">
        <v>0</v>
      </c>
      <c r="H46" s="135"/>
      <c r="I46"/>
      <c r="J46"/>
    </row>
    <row r="47" spans="1:10" ht="10.199999999999999">
      <c r="A47" s="148">
        <v>162</v>
      </c>
      <c r="B47" s="147">
        <v>16200</v>
      </c>
      <c r="C47" s="133" t="s">
        <v>125</v>
      </c>
      <c r="D47" s="132" t="s">
        <v>2157</v>
      </c>
      <c r="E47" s="132" t="s">
        <v>238</v>
      </c>
      <c r="F47" s="133" t="s">
        <v>177</v>
      </c>
      <c r="G47" s="118">
        <v>0</v>
      </c>
      <c r="H47" s="143"/>
      <c r="I47" s="144"/>
      <c r="J47" s="137"/>
    </row>
    <row r="48" spans="1:10" ht="10.199999999999999">
      <c r="A48" s="147">
        <v>164</v>
      </c>
      <c r="B48" s="147">
        <v>16400</v>
      </c>
      <c r="C48" s="133" t="s">
        <v>1992</v>
      </c>
      <c r="D48" s="132" t="s">
        <v>2149</v>
      </c>
      <c r="E48" s="132" t="s">
        <v>230</v>
      </c>
      <c r="F48" s="133" t="s">
        <v>2517</v>
      </c>
      <c r="G48" s="118">
        <v>0</v>
      </c>
      <c r="H48" s="139"/>
      <c r="I48" s="144"/>
      <c r="J48" s="137"/>
    </row>
    <row r="49" spans="1:10" ht="10.199999999999999">
      <c r="A49" s="147">
        <v>165</v>
      </c>
      <c r="B49" s="147">
        <v>16500</v>
      </c>
      <c r="C49" s="133" t="s">
        <v>1980</v>
      </c>
      <c r="D49" s="132" t="s">
        <v>2164</v>
      </c>
      <c r="E49" s="132" t="s">
        <v>246</v>
      </c>
      <c r="F49" s="133" t="s">
        <v>1998</v>
      </c>
      <c r="G49" s="118">
        <v>0</v>
      </c>
      <c r="H49" s="139"/>
      <c r="I49" s="136"/>
      <c r="J49" s="137"/>
    </row>
    <row r="50" spans="1:10" ht="10.199999999999999">
      <c r="A50" s="147">
        <v>166</v>
      </c>
      <c r="B50" s="147">
        <v>16600</v>
      </c>
      <c r="C50" s="133" t="s">
        <v>81</v>
      </c>
      <c r="D50" s="132" t="s">
        <v>2145</v>
      </c>
      <c r="E50" s="132" t="s">
        <v>223</v>
      </c>
      <c r="F50" s="133" t="s">
        <v>2517</v>
      </c>
      <c r="G50" s="118">
        <v>0</v>
      </c>
      <c r="H50" s="135"/>
      <c r="I50" s="144"/>
      <c r="J50" s="137"/>
    </row>
    <row r="51" spans="1:10" ht="10.199999999999999">
      <c r="A51" s="132">
        <v>167</v>
      </c>
      <c r="B51" s="132">
        <v>16700</v>
      </c>
      <c r="C51" s="133" t="s">
        <v>2805</v>
      </c>
      <c r="D51" s="147">
        <v>167</v>
      </c>
      <c r="E51" s="147">
        <v>16700</v>
      </c>
      <c r="F51" s="133"/>
      <c r="G51" s="118">
        <v>0</v>
      </c>
      <c r="H51" s="135"/>
      <c r="I51" s="144"/>
      <c r="J51" s="137"/>
    </row>
    <row r="52" spans="1:10" ht="10.199999999999999">
      <c r="A52" s="147">
        <v>171</v>
      </c>
      <c r="B52" s="147">
        <v>17100</v>
      </c>
      <c r="C52" s="133" t="s">
        <v>82</v>
      </c>
      <c r="D52" s="132" t="s">
        <v>2165</v>
      </c>
      <c r="E52" s="132" t="s">
        <v>247</v>
      </c>
      <c r="F52" s="133" t="s">
        <v>2524</v>
      </c>
      <c r="G52" s="118">
        <v>0</v>
      </c>
      <c r="H52" s="135"/>
      <c r="I52" s="144"/>
      <c r="J52" s="137"/>
    </row>
    <row r="53" spans="1:10" ht="10.199999999999999">
      <c r="A53" s="147">
        <v>172</v>
      </c>
      <c r="B53" s="147">
        <v>17200</v>
      </c>
      <c r="C53" s="133" t="s">
        <v>195</v>
      </c>
      <c r="D53" s="132" t="s">
        <v>2166</v>
      </c>
      <c r="E53" s="132" t="s">
        <v>248</v>
      </c>
      <c r="F53" s="133" t="s">
        <v>154</v>
      </c>
      <c r="G53" s="118">
        <v>0</v>
      </c>
      <c r="H53" s="135"/>
      <c r="I53" s="136"/>
      <c r="J53" s="137"/>
    </row>
    <row r="54" spans="1:10" ht="10.199999999999999">
      <c r="A54" s="147">
        <v>174</v>
      </c>
      <c r="B54" s="147">
        <v>17400</v>
      </c>
      <c r="C54" s="133" t="s">
        <v>83</v>
      </c>
      <c r="D54" s="132" t="s">
        <v>2167</v>
      </c>
      <c r="E54" s="134" t="s">
        <v>249</v>
      </c>
      <c r="F54" s="133" t="s">
        <v>2168</v>
      </c>
      <c r="G54" s="118">
        <v>0</v>
      </c>
      <c r="H54" s="135"/>
      <c r="I54" s="137"/>
      <c r="J54" s="137"/>
    </row>
    <row r="55" spans="1:10" ht="10.199999999999999">
      <c r="A55" s="147">
        <v>180</v>
      </c>
      <c r="B55" s="147">
        <v>18000</v>
      </c>
      <c r="C55" s="133" t="s">
        <v>84</v>
      </c>
      <c r="D55" s="132" t="s">
        <v>2145</v>
      </c>
      <c r="E55" s="132" t="s">
        <v>223</v>
      </c>
      <c r="F55" s="133" t="s">
        <v>2517</v>
      </c>
      <c r="G55" s="118">
        <v>0</v>
      </c>
      <c r="H55" s="135"/>
      <c r="I55" s="137"/>
      <c r="J55" s="137"/>
    </row>
    <row r="56" spans="1:10" ht="10.199999999999999">
      <c r="A56" s="147">
        <v>181</v>
      </c>
      <c r="B56" s="147">
        <v>18100</v>
      </c>
      <c r="C56" s="133" t="s">
        <v>85</v>
      </c>
      <c r="D56" s="132" t="s">
        <v>2169</v>
      </c>
      <c r="E56" s="132" t="s">
        <v>250</v>
      </c>
      <c r="F56" s="133" t="s">
        <v>2525</v>
      </c>
      <c r="G56" s="118">
        <v>0</v>
      </c>
      <c r="H56" s="139"/>
      <c r="I56" s="136"/>
      <c r="J56" s="137"/>
    </row>
    <row r="57" spans="1:10" ht="10.199999999999999">
      <c r="A57" s="147">
        <v>182</v>
      </c>
      <c r="B57" s="147">
        <v>18200</v>
      </c>
      <c r="C57" s="133" t="s">
        <v>86</v>
      </c>
      <c r="D57" s="132" t="s">
        <v>2100</v>
      </c>
      <c r="E57" s="132" t="s">
        <v>251</v>
      </c>
      <c r="F57" s="133" t="s">
        <v>2101</v>
      </c>
      <c r="G57" s="118">
        <v>0</v>
      </c>
      <c r="H57" s="135"/>
      <c r="I57" s="144"/>
      <c r="J57" s="137"/>
    </row>
    <row r="58" spans="1:10" ht="10.199999999999999">
      <c r="A58" s="147">
        <v>183</v>
      </c>
      <c r="B58" s="147">
        <v>18300</v>
      </c>
      <c r="C58" s="133" t="s">
        <v>2770</v>
      </c>
      <c r="D58" s="132" t="s">
        <v>2145</v>
      </c>
      <c r="E58" s="132" t="s">
        <v>223</v>
      </c>
      <c r="F58" s="133" t="s">
        <v>2517</v>
      </c>
      <c r="G58" s="118">
        <v>0</v>
      </c>
      <c r="H58" s="135"/>
      <c r="I58" s="144"/>
      <c r="J58" s="137"/>
    </row>
    <row r="59" spans="1:10" ht="10.199999999999999">
      <c r="A59" s="147">
        <v>185</v>
      </c>
      <c r="B59" s="147">
        <v>18500</v>
      </c>
      <c r="C59" s="133" t="s">
        <v>87</v>
      </c>
      <c r="D59" s="132" t="s">
        <v>2145</v>
      </c>
      <c r="E59" s="132" t="s">
        <v>223</v>
      </c>
      <c r="F59" s="133" t="s">
        <v>2517</v>
      </c>
      <c r="G59" s="118">
        <v>0</v>
      </c>
      <c r="H59" s="135"/>
      <c r="I59" s="144"/>
      <c r="J59" s="140"/>
    </row>
    <row r="60" spans="1:10" ht="10.199999999999999">
      <c r="A60" s="147">
        <v>186</v>
      </c>
      <c r="B60" s="147">
        <v>18600</v>
      </c>
      <c r="C60" s="133" t="s">
        <v>88</v>
      </c>
      <c r="D60" s="132" t="s">
        <v>2145</v>
      </c>
      <c r="E60" s="132" t="s">
        <v>223</v>
      </c>
      <c r="F60" s="133" t="s">
        <v>2517</v>
      </c>
      <c r="G60" s="118">
        <v>0</v>
      </c>
      <c r="H60" s="135"/>
      <c r="I60" s="144"/>
      <c r="J60" s="137"/>
    </row>
    <row r="61" spans="1:10" ht="10.199999999999999">
      <c r="A61" s="147">
        <v>187</v>
      </c>
      <c r="B61" s="147">
        <v>18700</v>
      </c>
      <c r="C61" s="133" t="s">
        <v>2771</v>
      </c>
      <c r="D61" s="132" t="s">
        <v>2145</v>
      </c>
      <c r="E61" s="132" t="s">
        <v>223</v>
      </c>
      <c r="F61" s="133" t="s">
        <v>2517</v>
      </c>
      <c r="G61" s="118">
        <v>0</v>
      </c>
      <c r="H61" s="135"/>
      <c r="I61" s="144"/>
      <c r="J61" s="137"/>
    </row>
    <row r="62" spans="1:10" ht="10.199999999999999">
      <c r="A62" s="147">
        <v>188</v>
      </c>
      <c r="B62" s="147">
        <v>18800</v>
      </c>
      <c r="C62" s="133" t="s">
        <v>89</v>
      </c>
      <c r="D62" s="132" t="s">
        <v>2145</v>
      </c>
      <c r="E62" s="132" t="s">
        <v>223</v>
      </c>
      <c r="F62" s="133" t="s">
        <v>2517</v>
      </c>
      <c r="G62" s="118">
        <v>0</v>
      </c>
      <c r="H62" s="135"/>
      <c r="I62" s="144"/>
      <c r="J62" s="137"/>
    </row>
    <row r="63" spans="1:10" ht="10.199999999999999">
      <c r="A63" s="147">
        <v>190</v>
      </c>
      <c r="B63" s="147">
        <v>19000</v>
      </c>
      <c r="C63" s="133" t="s">
        <v>90</v>
      </c>
      <c r="D63" s="132" t="s">
        <v>2145</v>
      </c>
      <c r="E63" s="132" t="s">
        <v>223</v>
      </c>
      <c r="F63" s="133" t="s">
        <v>2517</v>
      </c>
      <c r="G63" s="118">
        <v>0</v>
      </c>
      <c r="H63" s="135"/>
      <c r="I63" s="144"/>
      <c r="J63" s="137"/>
    </row>
    <row r="64" spans="1:10" ht="10.199999999999999">
      <c r="A64" s="147">
        <v>191</v>
      </c>
      <c r="B64" s="147">
        <v>19100</v>
      </c>
      <c r="C64" s="133" t="s">
        <v>201</v>
      </c>
      <c r="D64" s="132" t="s">
        <v>2170</v>
      </c>
      <c r="E64" s="132" t="s">
        <v>252</v>
      </c>
      <c r="F64" s="133" t="s">
        <v>2526</v>
      </c>
      <c r="G64" s="118">
        <v>0</v>
      </c>
      <c r="H64" s="135"/>
      <c r="I64" s="144"/>
      <c r="J64" s="137"/>
    </row>
    <row r="65" spans="1:10" ht="10.199999999999999">
      <c r="A65" s="147">
        <v>192</v>
      </c>
      <c r="B65" s="147">
        <v>19200</v>
      </c>
      <c r="C65" s="133" t="s">
        <v>91</v>
      </c>
      <c r="D65" s="132" t="s">
        <v>2145</v>
      </c>
      <c r="E65" s="132" t="s">
        <v>223</v>
      </c>
      <c r="F65" s="133" t="s">
        <v>2517</v>
      </c>
      <c r="G65" s="118">
        <v>0</v>
      </c>
      <c r="H65" s="135"/>
      <c r="I65" s="144"/>
      <c r="J65" s="137"/>
    </row>
    <row r="66" spans="1:10" ht="10.199999999999999">
      <c r="A66" s="147">
        <v>193</v>
      </c>
      <c r="B66" s="147">
        <v>19300</v>
      </c>
      <c r="C66" s="133" t="s">
        <v>124</v>
      </c>
      <c r="D66" s="132" t="s">
        <v>2145</v>
      </c>
      <c r="E66" s="132" t="s">
        <v>223</v>
      </c>
      <c r="F66" s="133" t="s">
        <v>2517</v>
      </c>
      <c r="G66" s="118">
        <v>0</v>
      </c>
      <c r="H66" s="135"/>
      <c r="I66" s="137"/>
      <c r="J66" s="137"/>
    </row>
    <row r="67" spans="1:10" ht="10.199999999999999">
      <c r="A67" s="147">
        <v>194</v>
      </c>
      <c r="B67" s="147">
        <v>19400</v>
      </c>
      <c r="C67" s="133" t="s">
        <v>92</v>
      </c>
      <c r="D67" s="132" t="s">
        <v>2171</v>
      </c>
      <c r="E67" s="132" t="s">
        <v>253</v>
      </c>
      <c r="F67" s="133" t="s">
        <v>2527</v>
      </c>
      <c r="G67" s="118">
        <v>0</v>
      </c>
      <c r="H67" s="135"/>
      <c r="I67" s="136"/>
      <c r="J67" s="137"/>
    </row>
    <row r="68" spans="1:10" ht="10.199999999999999">
      <c r="A68" s="147">
        <v>195</v>
      </c>
      <c r="B68" s="147">
        <v>19500</v>
      </c>
      <c r="C68" s="133" t="s">
        <v>2528</v>
      </c>
      <c r="D68" s="132" t="s">
        <v>2145</v>
      </c>
      <c r="E68" s="132" t="s">
        <v>223</v>
      </c>
      <c r="F68" s="133" t="s">
        <v>2517</v>
      </c>
      <c r="G68" s="118">
        <v>0</v>
      </c>
      <c r="H68" s="135"/>
      <c r="I68" s="136"/>
      <c r="J68" s="137"/>
    </row>
    <row r="69" spans="1:10" ht="10.199999999999999">
      <c r="A69" s="147">
        <v>197</v>
      </c>
      <c r="B69" s="147">
        <v>19700</v>
      </c>
      <c r="C69" s="133" t="s">
        <v>202</v>
      </c>
      <c r="D69" s="132" t="s">
        <v>2173</v>
      </c>
      <c r="E69" s="132" t="s">
        <v>254</v>
      </c>
      <c r="F69" s="133" t="s">
        <v>2529</v>
      </c>
      <c r="G69" s="118">
        <v>0</v>
      </c>
      <c r="H69" s="135"/>
      <c r="I69" s="144"/>
      <c r="J69" s="137"/>
    </row>
    <row r="70" spans="1:10" ht="10.199999999999999">
      <c r="A70" s="147">
        <v>199</v>
      </c>
      <c r="B70" s="147">
        <v>19900</v>
      </c>
      <c r="C70" s="133" t="s">
        <v>203</v>
      </c>
      <c r="D70" s="132" t="s">
        <v>2172</v>
      </c>
      <c r="E70" s="132" t="s">
        <v>255</v>
      </c>
      <c r="F70" s="133" t="s">
        <v>256</v>
      </c>
      <c r="G70" s="118">
        <v>0</v>
      </c>
      <c r="H70" s="135"/>
      <c r="I70" s="144"/>
      <c r="J70" s="137"/>
    </row>
    <row r="71" spans="1:10" ht="10.199999999999999">
      <c r="A71" s="147">
        <v>200</v>
      </c>
      <c r="B71" s="147">
        <v>20000</v>
      </c>
      <c r="C71" s="133" t="s">
        <v>1999</v>
      </c>
      <c r="D71" s="132" t="s">
        <v>2173</v>
      </c>
      <c r="E71" s="132" t="s">
        <v>254</v>
      </c>
      <c r="F71" s="133" t="s">
        <v>2386</v>
      </c>
      <c r="G71" s="118">
        <v>0</v>
      </c>
      <c r="H71" s="135"/>
      <c r="I71" s="144"/>
      <c r="J71" s="137"/>
    </row>
    <row r="72" spans="1:10" ht="10.199999999999999">
      <c r="A72" s="147">
        <v>201</v>
      </c>
      <c r="B72" s="147">
        <v>20100</v>
      </c>
      <c r="C72" s="133" t="s">
        <v>2102</v>
      </c>
      <c r="D72" s="132" t="s">
        <v>2173</v>
      </c>
      <c r="E72" s="132" t="s">
        <v>254</v>
      </c>
      <c r="F72" s="133" t="s">
        <v>2529</v>
      </c>
      <c r="G72" s="118">
        <v>0</v>
      </c>
      <c r="H72" s="139"/>
      <c r="I72" s="144"/>
      <c r="J72" s="137"/>
    </row>
    <row r="73" spans="1:10" ht="10.199999999999999">
      <c r="A73" s="147">
        <v>202</v>
      </c>
      <c r="B73" s="147">
        <v>20200</v>
      </c>
      <c r="C73" s="133" t="s">
        <v>93</v>
      </c>
      <c r="D73" s="132" t="s">
        <v>2174</v>
      </c>
      <c r="E73" s="132" t="s">
        <v>257</v>
      </c>
      <c r="F73" s="133" t="s">
        <v>2000</v>
      </c>
      <c r="G73" s="118">
        <v>0</v>
      </c>
      <c r="H73" s="135"/>
      <c r="I73" s="140"/>
      <c r="J73" s="137"/>
    </row>
    <row r="74" spans="1:10" ht="11.25" customHeight="1">
      <c r="A74" s="147">
        <v>203</v>
      </c>
      <c r="B74" s="147">
        <v>20300</v>
      </c>
      <c r="C74" s="133" t="s">
        <v>258</v>
      </c>
      <c r="D74" s="132" t="s">
        <v>2184</v>
      </c>
      <c r="E74" s="132" t="s">
        <v>269</v>
      </c>
      <c r="F74" s="133" t="s">
        <v>170</v>
      </c>
      <c r="G74" s="118">
        <v>0</v>
      </c>
      <c r="H74" s="135"/>
      <c r="I74" s="144"/>
      <c r="J74" s="137"/>
    </row>
    <row r="75" spans="1:10" ht="10.199999999999999">
      <c r="A75" s="147">
        <v>218</v>
      </c>
      <c r="B75" s="147">
        <v>21800</v>
      </c>
      <c r="C75" s="133" t="s">
        <v>204</v>
      </c>
      <c r="D75" s="132" t="s">
        <v>2175</v>
      </c>
      <c r="E75" s="132" t="s">
        <v>259</v>
      </c>
      <c r="F75" s="133" t="s">
        <v>168</v>
      </c>
      <c r="G75" s="118">
        <v>0</v>
      </c>
      <c r="H75" s="135"/>
      <c r="I75" s="144"/>
      <c r="J75" s="137"/>
    </row>
    <row r="76" spans="1:10" ht="10.199999999999999">
      <c r="A76" s="147">
        <v>222</v>
      </c>
      <c r="B76" s="147">
        <v>22200</v>
      </c>
      <c r="C76" s="133" t="s">
        <v>1981</v>
      </c>
      <c r="D76" s="132" t="s">
        <v>2176</v>
      </c>
      <c r="E76" s="132" t="s">
        <v>260</v>
      </c>
      <c r="F76" s="133" t="s">
        <v>261</v>
      </c>
      <c r="G76" s="118">
        <v>0</v>
      </c>
      <c r="H76" s="135"/>
      <c r="I76" s="144"/>
      <c r="J76" s="137"/>
    </row>
    <row r="77" spans="1:10" ht="10.199999999999999">
      <c r="A77" s="147">
        <v>223</v>
      </c>
      <c r="B77" s="147">
        <v>22300</v>
      </c>
      <c r="C77" s="133" t="s">
        <v>94</v>
      </c>
      <c r="D77" s="132" t="s">
        <v>2177</v>
      </c>
      <c r="E77" s="132" t="s">
        <v>262</v>
      </c>
      <c r="F77" s="133" t="s">
        <v>155</v>
      </c>
      <c r="G77" s="118">
        <v>0</v>
      </c>
      <c r="H77" s="141"/>
      <c r="I77" s="145" t="s">
        <v>2218</v>
      </c>
      <c r="J77" s="137"/>
    </row>
    <row r="78" spans="1:10" ht="10.199999999999999">
      <c r="A78" s="147">
        <v>226</v>
      </c>
      <c r="B78" s="147">
        <v>22600</v>
      </c>
      <c r="C78" s="133" t="s">
        <v>95</v>
      </c>
      <c r="D78" s="132" t="s">
        <v>2157</v>
      </c>
      <c r="E78" s="132" t="s">
        <v>238</v>
      </c>
      <c r="F78" s="133" t="s">
        <v>2384</v>
      </c>
      <c r="G78" s="118">
        <v>0</v>
      </c>
      <c r="H78" s="135"/>
      <c r="I78" s="144"/>
      <c r="J78" s="137"/>
    </row>
    <row r="79" spans="1:10" ht="10.199999999999999">
      <c r="A79" s="147">
        <v>233</v>
      </c>
      <c r="B79" s="147">
        <v>23300</v>
      </c>
      <c r="C79" s="133" t="s">
        <v>96</v>
      </c>
      <c r="D79" s="132" t="s">
        <v>2178</v>
      </c>
      <c r="E79" s="132" t="s">
        <v>263</v>
      </c>
      <c r="F79" s="133" t="s">
        <v>264</v>
      </c>
      <c r="G79" s="118">
        <v>0</v>
      </c>
      <c r="H79" s="135"/>
      <c r="I79" s="144"/>
      <c r="J79" s="137"/>
    </row>
    <row r="80" spans="1:10" ht="10.199999999999999">
      <c r="A80" s="147">
        <v>238</v>
      </c>
      <c r="B80" s="147">
        <v>23800</v>
      </c>
      <c r="C80" s="133" t="s">
        <v>97</v>
      </c>
      <c r="D80" s="132" t="s">
        <v>2179</v>
      </c>
      <c r="E80" s="132" t="s">
        <v>265</v>
      </c>
      <c r="F80" s="133" t="s">
        <v>266</v>
      </c>
      <c r="G80" s="118">
        <v>0</v>
      </c>
      <c r="H80" s="135"/>
      <c r="I80" s="144"/>
      <c r="J80" s="137"/>
    </row>
    <row r="81" spans="1:10" ht="10.199999999999999">
      <c r="A81" s="147">
        <v>239</v>
      </c>
      <c r="B81" s="147">
        <v>23900</v>
      </c>
      <c r="C81" s="133" t="s">
        <v>98</v>
      </c>
      <c r="D81" s="132" t="s">
        <v>2180</v>
      </c>
      <c r="E81" s="132" t="s">
        <v>267</v>
      </c>
      <c r="F81" s="133" t="s">
        <v>2181</v>
      </c>
      <c r="G81" s="118">
        <v>0</v>
      </c>
      <c r="H81" s="135"/>
      <c r="I81" s="144"/>
      <c r="J81" s="137"/>
    </row>
    <row r="82" spans="1:10" ht="10.199999999999999">
      <c r="A82" s="147">
        <v>244</v>
      </c>
      <c r="B82" s="147">
        <v>24400</v>
      </c>
      <c r="C82" s="133" t="s">
        <v>2002</v>
      </c>
      <c r="D82" s="132" t="s">
        <v>2182</v>
      </c>
      <c r="E82" s="132" t="s">
        <v>2001</v>
      </c>
      <c r="F82" s="133" t="s">
        <v>2530</v>
      </c>
      <c r="G82" s="118">
        <v>0</v>
      </c>
      <c r="H82" s="135"/>
      <c r="I82" s="144"/>
      <c r="J82" s="137"/>
    </row>
    <row r="83" spans="1:10" ht="10.199999999999999">
      <c r="A83" s="147">
        <v>245</v>
      </c>
      <c r="B83" s="147">
        <v>24500</v>
      </c>
      <c r="C83" s="133" t="s">
        <v>205</v>
      </c>
      <c r="D83" s="132" t="s">
        <v>2183</v>
      </c>
      <c r="E83" s="132" t="s">
        <v>268</v>
      </c>
      <c r="F83" s="133" t="s">
        <v>156</v>
      </c>
      <c r="G83" s="118">
        <v>0</v>
      </c>
      <c r="H83" s="135"/>
      <c r="I83" s="144"/>
      <c r="J83" s="137"/>
    </row>
    <row r="84" spans="1:10" ht="10.199999999999999">
      <c r="A84" s="147">
        <v>262</v>
      </c>
      <c r="B84" s="147">
        <v>26200</v>
      </c>
      <c r="C84" s="133" t="s">
        <v>1982</v>
      </c>
      <c r="D84" s="132" t="s">
        <v>2184</v>
      </c>
      <c r="E84" s="132" t="s">
        <v>269</v>
      </c>
      <c r="F84" s="133" t="s">
        <v>170</v>
      </c>
      <c r="G84" s="118">
        <v>0</v>
      </c>
      <c r="H84" s="135"/>
      <c r="I84" s="144"/>
      <c r="J84" s="137"/>
    </row>
    <row r="85" spans="1:10" ht="10.199999999999999">
      <c r="A85" s="147">
        <v>263</v>
      </c>
      <c r="B85" s="147">
        <v>26300</v>
      </c>
      <c r="C85" s="133" t="s">
        <v>206</v>
      </c>
      <c r="D85" s="132" t="s">
        <v>2184</v>
      </c>
      <c r="E85" s="132" t="s">
        <v>269</v>
      </c>
      <c r="F85" s="133" t="s">
        <v>170</v>
      </c>
      <c r="G85" s="118">
        <v>0</v>
      </c>
      <c r="H85" s="135"/>
      <c r="I85" s="144"/>
      <c r="J85" s="137"/>
    </row>
    <row r="86" spans="1:10" ht="10.199999999999999">
      <c r="A86" s="147">
        <v>301</v>
      </c>
      <c r="B86" s="147">
        <v>30100</v>
      </c>
      <c r="C86" s="133" t="s">
        <v>1983</v>
      </c>
      <c r="D86" s="132" t="s">
        <v>2185</v>
      </c>
      <c r="E86" s="132" t="s">
        <v>270</v>
      </c>
      <c r="F86" s="133" t="s">
        <v>2531</v>
      </c>
      <c r="G86" s="118">
        <v>26042</v>
      </c>
      <c r="H86" s="135"/>
      <c r="I86" s="144"/>
      <c r="J86" s="137"/>
    </row>
    <row r="87" spans="1:10" ht="10.199999999999999">
      <c r="A87" s="147">
        <v>307</v>
      </c>
      <c r="B87" s="147">
        <v>30700</v>
      </c>
      <c r="C87" s="133" t="s">
        <v>2003</v>
      </c>
      <c r="D87" s="132" t="s">
        <v>2185</v>
      </c>
      <c r="E87" s="132" t="s">
        <v>270</v>
      </c>
      <c r="F87" s="133" t="s">
        <v>2531</v>
      </c>
      <c r="G87" s="118">
        <v>0</v>
      </c>
      <c r="H87" s="135"/>
      <c r="I87" s="144"/>
      <c r="J87" s="137"/>
    </row>
    <row r="88" spans="1:10" ht="10.199999999999999">
      <c r="A88" s="147">
        <v>312</v>
      </c>
      <c r="B88" s="147">
        <v>31200</v>
      </c>
      <c r="C88" s="133" t="s">
        <v>2004</v>
      </c>
      <c r="D88" s="132" t="s">
        <v>2145</v>
      </c>
      <c r="E88" s="132" t="s">
        <v>223</v>
      </c>
      <c r="F88" s="133" t="s">
        <v>2517</v>
      </c>
      <c r="G88" s="118">
        <v>0</v>
      </c>
      <c r="H88" s="135"/>
      <c r="I88" s="144"/>
      <c r="J88" s="137"/>
    </row>
    <row r="89" spans="1:10" ht="10.199999999999999">
      <c r="A89" s="132">
        <v>327</v>
      </c>
      <c r="B89" s="132">
        <v>32700</v>
      </c>
      <c r="C89" s="133" t="s">
        <v>2804</v>
      </c>
      <c r="D89" s="147">
        <v>327</v>
      </c>
      <c r="E89" s="147">
        <v>32700</v>
      </c>
      <c r="F89" s="133"/>
      <c r="G89" s="118">
        <v>0</v>
      </c>
      <c r="H89" s="135"/>
      <c r="I89" s="144"/>
      <c r="J89" s="137"/>
    </row>
    <row r="90" spans="1:10" ht="10.199999999999999">
      <c r="A90" s="147">
        <v>330</v>
      </c>
      <c r="B90" s="147">
        <v>33000</v>
      </c>
      <c r="C90" s="133" t="s">
        <v>99</v>
      </c>
      <c r="D90" s="132" t="s">
        <v>2140</v>
      </c>
      <c r="E90" s="132" t="s">
        <v>219</v>
      </c>
      <c r="F90" s="133" t="s">
        <v>1976</v>
      </c>
      <c r="G90" s="118">
        <v>0</v>
      </c>
      <c r="H90" s="139"/>
      <c r="I90" s="144"/>
      <c r="J90" s="137"/>
    </row>
    <row r="91" spans="1:10" ht="10.199999999999999">
      <c r="A91" s="147">
        <v>350</v>
      </c>
      <c r="B91" s="147">
        <v>35000</v>
      </c>
      <c r="C91" s="133" t="s">
        <v>1984</v>
      </c>
      <c r="D91" s="132" t="s">
        <v>2186</v>
      </c>
      <c r="E91" s="132" t="s">
        <v>271</v>
      </c>
      <c r="F91" s="133" t="s">
        <v>2532</v>
      </c>
      <c r="G91" s="118">
        <v>0</v>
      </c>
      <c r="H91" s="139"/>
      <c r="I91" s="140"/>
      <c r="J91" s="137"/>
    </row>
    <row r="92" spans="1:10" ht="10.199999999999999">
      <c r="A92" s="147">
        <v>400</v>
      </c>
      <c r="B92" s="147">
        <v>40000</v>
      </c>
      <c r="C92" s="133" t="s">
        <v>2533</v>
      </c>
      <c r="D92" s="132" t="s">
        <v>2194</v>
      </c>
      <c r="E92" s="132" t="s">
        <v>280</v>
      </c>
      <c r="F92" s="133" t="s">
        <v>178</v>
      </c>
      <c r="G92" s="118">
        <v>0</v>
      </c>
      <c r="H92" s="139"/>
      <c r="I92" s="140"/>
      <c r="J92" s="137"/>
    </row>
    <row r="93" spans="1:10" ht="10.199999999999999">
      <c r="A93" s="147">
        <v>402</v>
      </c>
      <c r="B93" s="147">
        <v>40200</v>
      </c>
      <c r="C93" s="133" t="s">
        <v>100</v>
      </c>
      <c r="D93" s="132" t="s">
        <v>2187</v>
      </c>
      <c r="E93" s="132" t="s">
        <v>272</v>
      </c>
      <c r="F93" s="133" t="s">
        <v>2005</v>
      </c>
      <c r="G93" s="118">
        <v>0</v>
      </c>
      <c r="H93" s="135"/>
      <c r="I93" s="144"/>
      <c r="J93" s="137"/>
    </row>
    <row r="94" spans="1:10" ht="10.199999999999999">
      <c r="A94" s="147">
        <v>403</v>
      </c>
      <c r="B94" s="147">
        <v>40300</v>
      </c>
      <c r="C94" s="133" t="s">
        <v>2385</v>
      </c>
      <c r="D94" s="132" t="s">
        <v>2188</v>
      </c>
      <c r="E94" s="132" t="s">
        <v>273</v>
      </c>
      <c r="F94" s="133" t="s">
        <v>274</v>
      </c>
      <c r="G94" s="118">
        <v>0</v>
      </c>
      <c r="H94" s="135"/>
      <c r="I94" s="140"/>
      <c r="J94" s="137"/>
    </row>
    <row r="95" spans="1:10" ht="11.25" customHeight="1">
      <c r="A95" s="147">
        <v>405</v>
      </c>
      <c r="B95" s="147">
        <v>40500</v>
      </c>
      <c r="C95" s="133" t="s">
        <v>101</v>
      </c>
      <c r="D95" s="132" t="s">
        <v>2157</v>
      </c>
      <c r="E95" s="132" t="s">
        <v>238</v>
      </c>
      <c r="F95" s="133" t="s">
        <v>2534</v>
      </c>
      <c r="G95" s="118">
        <v>0</v>
      </c>
      <c r="H95" s="139"/>
      <c r="I95" s="140"/>
      <c r="J95" s="137"/>
    </row>
    <row r="96" spans="1:10" ht="10.199999999999999">
      <c r="A96" s="147">
        <v>409</v>
      </c>
      <c r="B96" s="147">
        <v>40900</v>
      </c>
      <c r="C96" s="133" t="s">
        <v>2535</v>
      </c>
      <c r="D96" s="132" t="s">
        <v>2189</v>
      </c>
      <c r="E96" s="132" t="s">
        <v>275</v>
      </c>
      <c r="F96" s="133" t="s">
        <v>1985</v>
      </c>
      <c r="G96" s="118">
        <v>0</v>
      </c>
      <c r="H96" s="139"/>
      <c r="I96" s="144"/>
      <c r="J96" s="137"/>
    </row>
    <row r="97" spans="1:10" ht="10.199999999999999">
      <c r="A97" s="147">
        <v>411</v>
      </c>
      <c r="B97" s="147">
        <v>41100</v>
      </c>
      <c r="C97" s="133" t="s">
        <v>2006</v>
      </c>
      <c r="D97" s="132" t="s">
        <v>2190</v>
      </c>
      <c r="E97" s="132" t="s">
        <v>276</v>
      </c>
      <c r="F97" s="133" t="s">
        <v>2536</v>
      </c>
      <c r="G97" s="118">
        <v>6386943</v>
      </c>
      <c r="H97" s="139"/>
      <c r="I97" s="144"/>
      <c r="J97" s="137"/>
    </row>
    <row r="98" spans="1:10" ht="10.199999999999999">
      <c r="A98" s="147">
        <v>413</v>
      </c>
      <c r="B98" s="147">
        <v>41300</v>
      </c>
      <c r="C98" s="133" t="s">
        <v>2007</v>
      </c>
      <c r="D98" s="132" t="s">
        <v>2191</v>
      </c>
      <c r="E98" s="132" t="s">
        <v>277</v>
      </c>
      <c r="F98" s="133" t="s">
        <v>171</v>
      </c>
      <c r="G98" s="118">
        <v>0</v>
      </c>
      <c r="H98" s="139"/>
      <c r="I98" s="140"/>
      <c r="J98" s="137"/>
    </row>
    <row r="99" spans="1:10" ht="10.199999999999999">
      <c r="A99" s="147">
        <v>417</v>
      </c>
      <c r="B99" s="147">
        <v>41700</v>
      </c>
      <c r="C99" s="133" t="s">
        <v>102</v>
      </c>
      <c r="D99" s="132" t="s">
        <v>2192</v>
      </c>
      <c r="E99" s="132" t="s">
        <v>278</v>
      </c>
      <c r="F99" s="133" t="s">
        <v>2537</v>
      </c>
      <c r="G99" s="118">
        <v>0</v>
      </c>
      <c r="H99" s="139"/>
      <c r="I99" s="144"/>
      <c r="J99" s="137"/>
    </row>
    <row r="100" spans="1:10" ht="10.199999999999999">
      <c r="A100" s="147">
        <v>423</v>
      </c>
      <c r="B100" s="147">
        <v>42300</v>
      </c>
      <c r="C100" s="133" t="s">
        <v>172</v>
      </c>
      <c r="D100" s="132" t="s">
        <v>2193</v>
      </c>
      <c r="E100" s="132" t="s">
        <v>279</v>
      </c>
      <c r="F100" s="133" t="s">
        <v>2008</v>
      </c>
      <c r="G100" s="118">
        <v>0</v>
      </c>
      <c r="H100" s="139"/>
      <c r="I100" s="144"/>
      <c r="J100" s="137"/>
    </row>
    <row r="101" spans="1:10" ht="10.199999999999999">
      <c r="A101" s="147">
        <v>425</v>
      </c>
      <c r="B101" s="147">
        <v>42500</v>
      </c>
      <c r="C101" s="133" t="s">
        <v>103</v>
      </c>
      <c r="D101" s="132" t="s">
        <v>2194</v>
      </c>
      <c r="E101" s="132" t="s">
        <v>280</v>
      </c>
      <c r="F101" s="133" t="s">
        <v>178</v>
      </c>
      <c r="G101" s="118">
        <v>0</v>
      </c>
      <c r="H101" s="139"/>
      <c r="I101" s="144"/>
      <c r="J101" s="137"/>
    </row>
    <row r="102" spans="1:10" ht="10.199999999999999">
      <c r="A102" s="147">
        <v>440</v>
      </c>
      <c r="B102" s="147">
        <v>44000</v>
      </c>
      <c r="C102" s="133" t="s">
        <v>104</v>
      </c>
      <c r="D102" s="132" t="s">
        <v>2195</v>
      </c>
      <c r="E102" s="132" t="s">
        <v>281</v>
      </c>
      <c r="F102" s="133" t="s">
        <v>2538</v>
      </c>
      <c r="G102" s="118">
        <v>0</v>
      </c>
      <c r="H102" s="139"/>
      <c r="I102" s="144"/>
      <c r="J102" s="137"/>
    </row>
    <row r="103" spans="1:10" ht="10.199999999999999">
      <c r="A103" s="147">
        <v>454</v>
      </c>
      <c r="B103" s="147">
        <v>45400</v>
      </c>
      <c r="C103" s="133" t="s">
        <v>192</v>
      </c>
      <c r="D103" s="132" t="s">
        <v>2145</v>
      </c>
      <c r="E103" s="132" t="s">
        <v>223</v>
      </c>
      <c r="F103" s="133" t="s">
        <v>2517</v>
      </c>
      <c r="G103" s="118">
        <v>0</v>
      </c>
      <c r="H103" s="139"/>
      <c r="I103" s="140"/>
      <c r="J103" s="137"/>
    </row>
    <row r="104" spans="1:10" ht="10.199999999999999">
      <c r="A104" s="132">
        <v>501</v>
      </c>
      <c r="B104" s="132">
        <v>50100</v>
      </c>
      <c r="C104" s="133" t="s">
        <v>105</v>
      </c>
      <c r="D104" s="132" t="s">
        <v>2196</v>
      </c>
      <c r="E104" s="132" t="s">
        <v>282</v>
      </c>
      <c r="F104" s="133" t="s">
        <v>2197</v>
      </c>
      <c r="G104" s="118">
        <v>0</v>
      </c>
      <c r="H104" s="139"/>
      <c r="I104" s="140"/>
      <c r="J104" s="137"/>
    </row>
    <row r="105" spans="1:10" ht="10.199999999999999">
      <c r="A105" s="147">
        <v>505</v>
      </c>
      <c r="B105" s="147">
        <v>50500</v>
      </c>
      <c r="C105" s="133" t="s">
        <v>207</v>
      </c>
      <c r="D105" s="132" t="s">
        <v>2198</v>
      </c>
      <c r="E105" s="132" t="s">
        <v>283</v>
      </c>
      <c r="F105" s="133" t="s">
        <v>2539</v>
      </c>
      <c r="G105" s="118">
        <v>0</v>
      </c>
      <c r="H105" s="139"/>
      <c r="I105" s="140"/>
      <c r="J105" s="137"/>
    </row>
    <row r="106" spans="1:10" ht="10.199999999999999">
      <c r="A106" s="147">
        <v>506</v>
      </c>
      <c r="B106" s="147">
        <v>50600</v>
      </c>
      <c r="C106" s="133" t="s">
        <v>106</v>
      </c>
      <c r="D106" s="132" t="s">
        <v>2159</v>
      </c>
      <c r="E106" s="132" t="s">
        <v>241</v>
      </c>
      <c r="F106" s="133" t="s">
        <v>2523</v>
      </c>
      <c r="G106" s="118">
        <v>0</v>
      </c>
      <c r="H106" s="139"/>
      <c r="I106" s="144"/>
      <c r="J106" s="137"/>
    </row>
    <row r="107" spans="1:10" ht="10.199999999999999">
      <c r="A107" s="147">
        <v>509</v>
      </c>
      <c r="B107" s="147">
        <v>50900</v>
      </c>
      <c r="C107" s="133" t="s">
        <v>193</v>
      </c>
      <c r="D107" s="132" t="s">
        <v>2196</v>
      </c>
      <c r="E107" s="132" t="s">
        <v>282</v>
      </c>
      <c r="F107" s="133" t="s">
        <v>2199</v>
      </c>
      <c r="G107" s="118">
        <v>0</v>
      </c>
      <c r="H107" s="139"/>
      <c r="I107" s="144"/>
      <c r="J107" s="137"/>
    </row>
    <row r="108" spans="1:10" ht="10.199999999999999">
      <c r="A108" s="147">
        <v>530</v>
      </c>
      <c r="B108" s="147">
        <v>53000</v>
      </c>
      <c r="C108" s="133" t="s">
        <v>166</v>
      </c>
      <c r="D108" s="132" t="s">
        <v>2159</v>
      </c>
      <c r="E108" s="132" t="s">
        <v>241</v>
      </c>
      <c r="F108" s="133" t="s">
        <v>2523</v>
      </c>
      <c r="G108" s="118">
        <v>0</v>
      </c>
      <c r="H108" s="139"/>
      <c r="I108" s="144"/>
      <c r="J108" s="137"/>
    </row>
    <row r="109" spans="1:10" ht="10.199999999999999">
      <c r="A109" s="147">
        <v>601</v>
      </c>
      <c r="B109" s="147">
        <v>60100</v>
      </c>
      <c r="C109" s="133" t="s">
        <v>107</v>
      </c>
      <c r="D109" s="132" t="s">
        <v>2200</v>
      </c>
      <c r="E109" s="132" t="s">
        <v>284</v>
      </c>
      <c r="F109" s="133" t="s">
        <v>2201</v>
      </c>
      <c r="G109" s="118">
        <v>0</v>
      </c>
      <c r="H109" s="139"/>
      <c r="I109" s="144"/>
      <c r="J109" s="137"/>
    </row>
    <row r="110" spans="1:10" ht="10.199999999999999">
      <c r="A110" s="147">
        <v>602</v>
      </c>
      <c r="B110" s="147">
        <v>60200</v>
      </c>
      <c r="C110" s="133" t="s">
        <v>208</v>
      </c>
      <c r="D110" s="132" t="s">
        <v>2202</v>
      </c>
      <c r="E110" s="132" t="s">
        <v>285</v>
      </c>
      <c r="F110" s="133" t="s">
        <v>2540</v>
      </c>
      <c r="G110" s="118">
        <v>0</v>
      </c>
      <c r="H110" s="139"/>
      <c r="I110" s="144"/>
      <c r="J110" s="137"/>
    </row>
    <row r="111" spans="1:10" ht="10.199999999999999">
      <c r="A111" s="147">
        <v>606</v>
      </c>
      <c r="B111" s="147">
        <v>60600</v>
      </c>
      <c r="C111" s="133" t="s">
        <v>209</v>
      </c>
      <c r="D111" s="132" t="s">
        <v>2184</v>
      </c>
      <c r="E111" s="132" t="s">
        <v>269</v>
      </c>
      <c r="F111" s="133" t="s">
        <v>170</v>
      </c>
      <c r="G111" s="118">
        <v>0</v>
      </c>
      <c r="H111" s="139"/>
      <c r="I111" s="144"/>
      <c r="J111" s="137"/>
    </row>
    <row r="112" spans="1:10" ht="10.199999999999999">
      <c r="A112" s="147">
        <v>701</v>
      </c>
      <c r="B112" s="147">
        <v>70100</v>
      </c>
      <c r="C112" s="133" t="s">
        <v>2009</v>
      </c>
      <c r="D112" s="132" t="s">
        <v>2203</v>
      </c>
      <c r="E112" s="132" t="s">
        <v>286</v>
      </c>
      <c r="F112" s="133" t="s">
        <v>167</v>
      </c>
      <c r="G112" s="118">
        <v>537848</v>
      </c>
      <c r="H112" s="139"/>
      <c r="I112" s="140"/>
      <c r="J112" s="137"/>
    </row>
    <row r="113" spans="1:10" ht="10.199999999999999">
      <c r="A113" s="147" t="s">
        <v>2772</v>
      </c>
      <c r="B113" s="147">
        <v>70100</v>
      </c>
      <c r="C113" s="133" t="s">
        <v>2009</v>
      </c>
      <c r="D113" s="132" t="s">
        <v>2203</v>
      </c>
      <c r="E113" s="132" t="s">
        <v>286</v>
      </c>
      <c r="F113" s="133" t="s">
        <v>167</v>
      </c>
      <c r="G113" s="118">
        <v>0</v>
      </c>
      <c r="H113" s="139"/>
      <c r="I113" s="140"/>
      <c r="J113" s="137"/>
    </row>
    <row r="114" spans="1:10" ht="10.199999999999999">
      <c r="A114" s="147" t="s">
        <v>2773</v>
      </c>
      <c r="B114" s="147">
        <v>70100</v>
      </c>
      <c r="C114" s="133" t="s">
        <v>2009</v>
      </c>
      <c r="D114" s="132" t="s">
        <v>2203</v>
      </c>
      <c r="E114" s="132" t="s">
        <v>286</v>
      </c>
      <c r="F114" s="133" t="s">
        <v>167</v>
      </c>
      <c r="G114" s="118">
        <v>0</v>
      </c>
      <c r="H114" s="139"/>
      <c r="I114" s="140"/>
      <c r="J114" s="137"/>
    </row>
    <row r="115" spans="1:10" ht="10.199999999999999">
      <c r="A115" s="147">
        <v>702</v>
      </c>
      <c r="B115" s="147">
        <v>70200</v>
      </c>
      <c r="C115" s="133" t="s">
        <v>1986</v>
      </c>
      <c r="D115" s="132" t="s">
        <v>2184</v>
      </c>
      <c r="E115" s="132" t="s">
        <v>269</v>
      </c>
      <c r="F115" s="133" t="s">
        <v>170</v>
      </c>
      <c r="G115" s="118">
        <v>0</v>
      </c>
      <c r="H115" s="139"/>
      <c r="I115" s="140"/>
      <c r="J115" s="137"/>
    </row>
    <row r="116" spans="1:10" ht="10.199999999999999">
      <c r="A116" s="147">
        <v>711</v>
      </c>
      <c r="B116" s="147">
        <v>71100</v>
      </c>
      <c r="C116" s="133" t="s">
        <v>108</v>
      </c>
      <c r="D116" s="132" t="s">
        <v>2204</v>
      </c>
      <c r="E116" s="132" t="s">
        <v>287</v>
      </c>
      <c r="F116" s="133" t="s">
        <v>2205</v>
      </c>
      <c r="G116" s="118">
        <v>0</v>
      </c>
      <c r="H116" s="139"/>
      <c r="I116" s="140"/>
      <c r="J116" s="137"/>
    </row>
    <row r="117" spans="1:10" ht="10.199999999999999">
      <c r="A117" s="147">
        <v>720</v>
      </c>
      <c r="B117" s="147">
        <v>72000</v>
      </c>
      <c r="C117" s="133" t="s">
        <v>2774</v>
      </c>
      <c r="D117" s="132" t="s">
        <v>2206</v>
      </c>
      <c r="E117" s="132" t="s">
        <v>288</v>
      </c>
      <c r="F117" s="133" t="s">
        <v>2010</v>
      </c>
      <c r="G117" s="118">
        <v>0</v>
      </c>
      <c r="H117" s="139"/>
      <c r="I117" s="140"/>
      <c r="J117" s="137"/>
    </row>
    <row r="118" spans="1:10" ht="10.199999999999999">
      <c r="A118" s="147" t="s">
        <v>2775</v>
      </c>
      <c r="B118" s="147">
        <v>72000</v>
      </c>
      <c r="C118" s="133" t="s">
        <v>2774</v>
      </c>
      <c r="D118" s="132" t="s">
        <v>2206</v>
      </c>
      <c r="E118" s="132" t="s">
        <v>288</v>
      </c>
      <c r="F118" s="133" t="s">
        <v>2010</v>
      </c>
      <c r="G118" s="118">
        <v>0</v>
      </c>
      <c r="H118" s="139"/>
      <c r="I118" s="140"/>
      <c r="J118" s="137"/>
    </row>
    <row r="119" spans="1:10" ht="10.199999999999999">
      <c r="A119" s="147">
        <v>751</v>
      </c>
      <c r="B119" s="147">
        <v>75100</v>
      </c>
      <c r="C119" s="133" t="s">
        <v>1987</v>
      </c>
      <c r="D119" s="132" t="s">
        <v>2184</v>
      </c>
      <c r="E119" s="132" t="s">
        <v>269</v>
      </c>
      <c r="F119" s="133" t="s">
        <v>170</v>
      </c>
      <c r="G119" s="118">
        <v>0</v>
      </c>
      <c r="H119" s="139"/>
      <c r="I119" s="140"/>
      <c r="J119" s="137"/>
    </row>
    <row r="120" spans="1:10" ht="10.199999999999999">
      <c r="A120" s="147">
        <v>765</v>
      </c>
      <c r="B120" s="147">
        <v>76500</v>
      </c>
      <c r="C120" s="133" t="s">
        <v>109</v>
      </c>
      <c r="D120" s="132" t="s">
        <v>2207</v>
      </c>
      <c r="E120" s="132" t="s">
        <v>289</v>
      </c>
      <c r="F120" s="133" t="s">
        <v>2386</v>
      </c>
      <c r="G120" s="118">
        <v>0</v>
      </c>
      <c r="H120" s="139"/>
      <c r="I120" s="140"/>
      <c r="J120" s="137"/>
    </row>
    <row r="121" spans="1:10" ht="10.199999999999999">
      <c r="A121" s="147">
        <v>777</v>
      </c>
      <c r="B121" s="147">
        <v>77700</v>
      </c>
      <c r="C121" s="133" t="s">
        <v>110</v>
      </c>
      <c r="D121" s="132" t="s">
        <v>2208</v>
      </c>
      <c r="E121" s="132" t="s">
        <v>290</v>
      </c>
      <c r="F121" s="133" t="s">
        <v>291</v>
      </c>
      <c r="G121" s="118">
        <v>0</v>
      </c>
      <c r="H121" s="139"/>
      <c r="I121" s="140"/>
      <c r="J121" s="137"/>
    </row>
    <row r="122" spans="1:10" ht="10.199999999999999">
      <c r="A122" s="147">
        <v>778</v>
      </c>
      <c r="B122" s="147">
        <v>77800</v>
      </c>
      <c r="C122" s="133" t="s">
        <v>134</v>
      </c>
      <c r="D122" s="132" t="s">
        <v>2209</v>
      </c>
      <c r="E122" s="132" t="s">
        <v>292</v>
      </c>
      <c r="F122" s="133" t="s">
        <v>157</v>
      </c>
      <c r="G122" s="118">
        <v>1313866</v>
      </c>
      <c r="H122" s="139"/>
      <c r="I122" s="140"/>
      <c r="J122" s="137"/>
    </row>
    <row r="123" spans="1:10" ht="10.199999999999999">
      <c r="A123" s="147" t="s">
        <v>2776</v>
      </c>
      <c r="B123" s="147">
        <v>77800</v>
      </c>
      <c r="C123" s="133" t="s">
        <v>134</v>
      </c>
      <c r="D123" s="132" t="s">
        <v>2209</v>
      </c>
      <c r="E123" s="132" t="s">
        <v>292</v>
      </c>
      <c r="F123" s="133" t="s">
        <v>157</v>
      </c>
      <c r="G123" s="118">
        <v>0</v>
      </c>
      <c r="H123" s="139"/>
      <c r="I123" s="140"/>
      <c r="J123" s="137"/>
    </row>
    <row r="124" spans="1:10" ht="10.199999999999999">
      <c r="A124" s="147" t="s">
        <v>2777</v>
      </c>
      <c r="B124" s="147">
        <v>77800</v>
      </c>
      <c r="C124" s="133" t="s">
        <v>134</v>
      </c>
      <c r="D124" s="132" t="s">
        <v>2209</v>
      </c>
      <c r="E124" s="132" t="s">
        <v>292</v>
      </c>
      <c r="F124" s="133" t="s">
        <v>157</v>
      </c>
      <c r="G124" s="118">
        <v>0</v>
      </c>
      <c r="H124" s="139"/>
      <c r="I124" s="140"/>
      <c r="J124" s="137"/>
    </row>
    <row r="125" spans="1:10" ht="10.199999999999999">
      <c r="A125" s="147">
        <v>820</v>
      </c>
      <c r="B125" s="147">
        <v>82000</v>
      </c>
      <c r="C125" s="133" t="s">
        <v>111</v>
      </c>
      <c r="D125" s="132" t="s">
        <v>2140</v>
      </c>
      <c r="E125" s="132" t="s">
        <v>219</v>
      </c>
      <c r="F125" s="133" t="s">
        <v>1976</v>
      </c>
      <c r="G125" s="118">
        <v>0</v>
      </c>
      <c r="H125" s="139"/>
      <c r="I125" s="140"/>
      <c r="J125" s="137"/>
    </row>
    <row r="126" spans="1:10" ht="10.199999999999999">
      <c r="A126" s="147">
        <v>834</v>
      </c>
      <c r="B126" s="147">
        <v>83400</v>
      </c>
      <c r="C126" s="133" t="s">
        <v>210</v>
      </c>
      <c r="D126" s="132" t="s">
        <v>2140</v>
      </c>
      <c r="E126" s="132" t="s">
        <v>219</v>
      </c>
      <c r="F126" s="133" t="s">
        <v>1976</v>
      </c>
      <c r="G126" s="118">
        <v>0</v>
      </c>
      <c r="H126" s="139"/>
      <c r="I126" s="140"/>
      <c r="J126" s="137"/>
    </row>
    <row r="127" spans="1:10" ht="10.199999999999999">
      <c r="A127" s="147">
        <v>836</v>
      </c>
      <c r="B127" s="147">
        <v>83600</v>
      </c>
      <c r="C127" s="133" t="s">
        <v>2011</v>
      </c>
      <c r="D127" s="132" t="s">
        <v>2145</v>
      </c>
      <c r="E127" s="132" t="s">
        <v>223</v>
      </c>
      <c r="F127" s="133" t="s">
        <v>2517</v>
      </c>
      <c r="G127" s="118">
        <v>0</v>
      </c>
      <c r="H127" s="139"/>
      <c r="I127" s="140"/>
      <c r="J127" s="137"/>
    </row>
    <row r="128" spans="1:10" ht="10.199999999999999">
      <c r="A128" s="147">
        <v>837</v>
      </c>
      <c r="B128" s="147">
        <v>83700</v>
      </c>
      <c r="C128" s="133" t="s">
        <v>2778</v>
      </c>
      <c r="D128" s="132" t="s">
        <v>2140</v>
      </c>
      <c r="E128" s="132" t="s">
        <v>219</v>
      </c>
      <c r="F128" s="133" t="s">
        <v>1976</v>
      </c>
      <c r="G128" s="118">
        <v>0</v>
      </c>
      <c r="H128" s="139"/>
      <c r="I128" s="140"/>
      <c r="J128" s="137"/>
    </row>
    <row r="129" spans="1:10" ht="10.199999999999999">
      <c r="A129" s="147">
        <v>839</v>
      </c>
      <c r="B129" s="147">
        <v>83900</v>
      </c>
      <c r="C129" s="133" t="s">
        <v>112</v>
      </c>
      <c r="D129" s="132" t="s">
        <v>2140</v>
      </c>
      <c r="E129" s="132" t="s">
        <v>219</v>
      </c>
      <c r="F129" s="133" t="s">
        <v>1976</v>
      </c>
      <c r="G129" s="118">
        <v>0</v>
      </c>
      <c r="H129" s="139"/>
      <c r="I129" s="140"/>
      <c r="J129" s="137"/>
    </row>
    <row r="130" spans="1:10" ht="10.199999999999999">
      <c r="A130" s="147">
        <v>840</v>
      </c>
      <c r="B130" s="147">
        <v>84000</v>
      </c>
      <c r="C130" s="133" t="s">
        <v>169</v>
      </c>
      <c r="D130" s="132" t="s">
        <v>2140</v>
      </c>
      <c r="E130" s="132" t="s">
        <v>219</v>
      </c>
      <c r="F130" s="133" t="s">
        <v>1976</v>
      </c>
      <c r="G130" s="118">
        <v>0</v>
      </c>
      <c r="H130" s="139"/>
      <c r="I130" s="140"/>
      <c r="J130" s="137"/>
    </row>
    <row r="131" spans="1:10" ht="10.199999999999999">
      <c r="A131" s="147">
        <v>841</v>
      </c>
      <c r="B131" s="147">
        <v>84100</v>
      </c>
      <c r="C131" s="133" t="s">
        <v>113</v>
      </c>
      <c r="D131" s="132" t="s">
        <v>2210</v>
      </c>
      <c r="E131" s="132" t="s">
        <v>293</v>
      </c>
      <c r="F131" s="133" t="s">
        <v>2541</v>
      </c>
      <c r="G131" s="118">
        <v>0</v>
      </c>
      <c r="H131" s="139"/>
      <c r="I131" s="140"/>
      <c r="J131" s="137"/>
    </row>
    <row r="132" spans="1:10" ht="10.199999999999999">
      <c r="A132" s="147">
        <v>842</v>
      </c>
      <c r="B132" s="147">
        <v>84200</v>
      </c>
      <c r="C132" s="133" t="s">
        <v>114</v>
      </c>
      <c r="D132" s="132" t="s">
        <v>2140</v>
      </c>
      <c r="E132" s="132" t="s">
        <v>219</v>
      </c>
      <c r="F132" s="133" t="s">
        <v>1976</v>
      </c>
      <c r="G132" s="118">
        <v>0</v>
      </c>
      <c r="H132" s="139"/>
      <c r="I132" s="144"/>
      <c r="J132" s="137"/>
    </row>
    <row r="133" spans="1:10" ht="10.199999999999999">
      <c r="A133" s="147">
        <v>844</v>
      </c>
      <c r="B133" s="147">
        <v>84400</v>
      </c>
      <c r="C133" s="133" t="s">
        <v>115</v>
      </c>
      <c r="D133" s="132" t="s">
        <v>2140</v>
      </c>
      <c r="E133" s="132" t="s">
        <v>219</v>
      </c>
      <c r="F133" s="133" t="s">
        <v>1976</v>
      </c>
      <c r="G133" s="118">
        <v>0</v>
      </c>
      <c r="H133" s="139"/>
      <c r="I133" s="144"/>
      <c r="J133" s="137"/>
    </row>
    <row r="134" spans="1:10" ht="10.199999999999999">
      <c r="A134" s="147">
        <v>845</v>
      </c>
      <c r="B134" s="147">
        <v>84500</v>
      </c>
      <c r="C134" s="133" t="s">
        <v>2095</v>
      </c>
      <c r="D134" s="132" t="s">
        <v>2140</v>
      </c>
      <c r="E134" s="132" t="s">
        <v>219</v>
      </c>
      <c r="F134" s="133" t="s">
        <v>1976</v>
      </c>
      <c r="G134" s="118">
        <v>0</v>
      </c>
      <c r="H134" s="139"/>
      <c r="I134" s="144"/>
      <c r="J134" s="137"/>
    </row>
    <row r="135" spans="1:10" ht="10.199999999999999">
      <c r="A135" s="147">
        <v>847</v>
      </c>
      <c r="B135" s="147">
        <v>84700</v>
      </c>
      <c r="C135" s="133" t="s">
        <v>211</v>
      </c>
      <c r="D135" s="132" t="s">
        <v>2140</v>
      </c>
      <c r="E135" s="132" t="s">
        <v>219</v>
      </c>
      <c r="F135" s="133" t="s">
        <v>1976</v>
      </c>
      <c r="G135" s="118">
        <v>0</v>
      </c>
      <c r="H135" s="139"/>
      <c r="I135" s="144"/>
      <c r="J135" s="137"/>
    </row>
    <row r="136" spans="1:10" ht="10.199999999999999">
      <c r="A136" s="147">
        <v>848</v>
      </c>
      <c r="B136" s="148">
        <v>84800</v>
      </c>
      <c r="C136" s="133" t="s">
        <v>148</v>
      </c>
      <c r="D136" s="132" t="s">
        <v>2211</v>
      </c>
      <c r="E136" s="132" t="s">
        <v>294</v>
      </c>
      <c r="F136" s="133" t="s">
        <v>2542</v>
      </c>
      <c r="G136" s="118">
        <v>0</v>
      </c>
      <c r="H136" s="139"/>
      <c r="I136" s="144"/>
      <c r="J136" s="137"/>
    </row>
    <row r="137" spans="1:10" ht="10.199999999999999">
      <c r="A137" s="147">
        <v>856</v>
      </c>
      <c r="B137" s="148">
        <v>85600</v>
      </c>
      <c r="C137" s="138" t="s">
        <v>2779</v>
      </c>
      <c r="D137" s="132" t="s">
        <v>2206</v>
      </c>
      <c r="E137" s="132" t="s">
        <v>238</v>
      </c>
      <c r="F137" s="133" t="s">
        <v>2517</v>
      </c>
      <c r="G137" s="118">
        <v>0</v>
      </c>
      <c r="H137" s="139"/>
      <c r="I137" s="144"/>
      <c r="J137" s="137"/>
    </row>
    <row r="138" spans="1:10" ht="10.199999999999999">
      <c r="A138" s="147">
        <v>858</v>
      </c>
      <c r="B138" s="148">
        <v>85800</v>
      </c>
      <c r="C138" s="138" t="s">
        <v>2780</v>
      </c>
      <c r="D138" s="132" t="s">
        <v>2206</v>
      </c>
      <c r="E138" s="132" t="s">
        <v>288</v>
      </c>
      <c r="F138" s="133" t="s">
        <v>1976</v>
      </c>
      <c r="G138" s="118">
        <v>0</v>
      </c>
      <c r="H138" s="139"/>
      <c r="I138" s="144"/>
      <c r="J138" s="137"/>
    </row>
    <row r="139" spans="1:10" ht="10.199999999999999">
      <c r="A139" s="147">
        <v>860</v>
      </c>
      <c r="B139" s="148">
        <v>86000</v>
      </c>
      <c r="C139" s="138" t="s">
        <v>2781</v>
      </c>
      <c r="D139" s="132" t="s">
        <v>2140</v>
      </c>
      <c r="E139" s="132" t="s">
        <v>219</v>
      </c>
      <c r="F139" s="133" t="s">
        <v>1976</v>
      </c>
      <c r="G139" s="118">
        <v>0</v>
      </c>
      <c r="H139" s="139"/>
      <c r="I139" s="144"/>
      <c r="J139" s="137"/>
    </row>
    <row r="140" spans="1:10" ht="10.199999999999999">
      <c r="A140" s="147">
        <v>862</v>
      </c>
      <c r="B140" s="148">
        <v>86200</v>
      </c>
      <c r="C140" s="138" t="s">
        <v>2782</v>
      </c>
      <c r="D140" s="132" t="s">
        <v>2140</v>
      </c>
      <c r="E140" s="132" t="s">
        <v>219</v>
      </c>
      <c r="F140" s="133" t="s">
        <v>1976</v>
      </c>
      <c r="G140" s="118">
        <v>0</v>
      </c>
      <c r="H140" s="139"/>
      <c r="I140" s="144"/>
      <c r="J140" s="137"/>
    </row>
    <row r="141" spans="1:10" ht="10.199999999999999">
      <c r="A141" s="147">
        <v>863</v>
      </c>
      <c r="B141" s="147">
        <v>86300</v>
      </c>
      <c r="C141" s="133" t="s">
        <v>2783</v>
      </c>
      <c r="D141" s="132" t="s">
        <v>2140</v>
      </c>
      <c r="E141" s="132" t="s">
        <v>219</v>
      </c>
      <c r="F141" s="133" t="s">
        <v>1976</v>
      </c>
      <c r="G141" s="118">
        <v>0</v>
      </c>
      <c r="H141" s="139"/>
      <c r="I141" s="144"/>
      <c r="J141" s="137"/>
    </row>
    <row r="142" spans="1:10" ht="10.199999999999999">
      <c r="A142" s="147">
        <v>864</v>
      </c>
      <c r="B142" s="147">
        <v>86400</v>
      </c>
      <c r="C142" s="133" t="s">
        <v>2784</v>
      </c>
      <c r="D142" s="132" t="s">
        <v>2140</v>
      </c>
      <c r="E142" s="132" t="s">
        <v>219</v>
      </c>
      <c r="F142" s="133" t="s">
        <v>1976</v>
      </c>
      <c r="G142" s="118">
        <v>0</v>
      </c>
      <c r="H142" s="139"/>
      <c r="I142" s="144"/>
      <c r="J142" s="137"/>
    </row>
    <row r="143" spans="1:10" ht="10.199999999999999">
      <c r="A143" s="147">
        <v>865</v>
      </c>
      <c r="B143" s="147">
        <v>86500</v>
      </c>
      <c r="C143" s="133" t="s">
        <v>2785</v>
      </c>
      <c r="D143" s="132" t="s">
        <v>2140</v>
      </c>
      <c r="E143" s="132" t="s">
        <v>219</v>
      </c>
      <c r="F143" s="133" t="s">
        <v>1976</v>
      </c>
      <c r="G143" s="118">
        <v>0</v>
      </c>
      <c r="H143" s="139"/>
      <c r="I143" s="144"/>
      <c r="J143" s="137"/>
    </row>
    <row r="144" spans="1:10" ht="10.199999999999999">
      <c r="A144" s="147">
        <v>870</v>
      </c>
      <c r="B144" s="147">
        <v>87000</v>
      </c>
      <c r="C144" s="133" t="s">
        <v>173</v>
      </c>
      <c r="D144" s="132" t="s">
        <v>2140</v>
      </c>
      <c r="E144" s="132" t="s">
        <v>219</v>
      </c>
      <c r="F144" s="133" t="s">
        <v>1976</v>
      </c>
      <c r="G144" s="118">
        <v>0</v>
      </c>
      <c r="H144" s="139"/>
      <c r="I144" s="144"/>
      <c r="J144" s="137"/>
    </row>
    <row r="145" spans="1:10" ht="10.199999999999999">
      <c r="A145" s="147">
        <v>871</v>
      </c>
      <c r="B145" s="147">
        <v>87100</v>
      </c>
      <c r="C145" s="133" t="s">
        <v>2786</v>
      </c>
      <c r="D145" s="132" t="s">
        <v>2140</v>
      </c>
      <c r="E145" s="132" t="s">
        <v>219</v>
      </c>
      <c r="F145" s="133" t="s">
        <v>1976</v>
      </c>
      <c r="G145" s="118">
        <v>0</v>
      </c>
      <c r="H145" s="143"/>
      <c r="I145" s="144"/>
      <c r="J145" s="137"/>
    </row>
    <row r="146" spans="1:10" ht="10.199999999999999">
      <c r="A146" s="147">
        <v>872</v>
      </c>
      <c r="B146" s="147">
        <v>87200</v>
      </c>
      <c r="C146" s="133" t="s">
        <v>2012</v>
      </c>
      <c r="D146" s="132" t="s">
        <v>2140</v>
      </c>
      <c r="E146" s="132" t="s">
        <v>219</v>
      </c>
      <c r="F146" s="133" t="s">
        <v>1976</v>
      </c>
      <c r="G146" s="118">
        <v>0</v>
      </c>
      <c r="H146" s="139"/>
      <c r="I146" s="144"/>
      <c r="J146" s="137"/>
    </row>
    <row r="147" spans="1:10" ht="10.199999999999999">
      <c r="A147" s="147">
        <v>875</v>
      </c>
      <c r="B147" s="147">
        <v>87500</v>
      </c>
      <c r="C147" s="133" t="s">
        <v>2787</v>
      </c>
      <c r="D147" s="132" t="s">
        <v>2140</v>
      </c>
      <c r="E147" s="132" t="s">
        <v>219</v>
      </c>
      <c r="F147" s="133" t="s">
        <v>1976</v>
      </c>
      <c r="G147" s="118">
        <v>0</v>
      </c>
      <c r="H147" s="139"/>
      <c r="I147" s="144"/>
      <c r="J147" s="137"/>
    </row>
    <row r="148" spans="1:10" ht="10.199999999999999">
      <c r="A148" s="147">
        <v>876</v>
      </c>
      <c r="B148" s="147">
        <v>87600</v>
      </c>
      <c r="C148" s="133" t="s">
        <v>1988</v>
      </c>
      <c r="D148" s="132" t="s">
        <v>2140</v>
      </c>
      <c r="E148" s="132" t="s">
        <v>219</v>
      </c>
      <c r="F148" s="133" t="s">
        <v>1976</v>
      </c>
      <c r="G148" s="118">
        <v>0</v>
      </c>
      <c r="H148" s="139"/>
      <c r="I148" s="144"/>
      <c r="J148" s="137"/>
    </row>
    <row r="149" spans="1:10" ht="10.199999999999999">
      <c r="A149" s="147">
        <v>877</v>
      </c>
      <c r="B149" s="147">
        <v>87700</v>
      </c>
      <c r="C149" s="133" t="s">
        <v>2788</v>
      </c>
      <c r="D149" s="132" t="s">
        <v>2140</v>
      </c>
      <c r="E149" s="132" t="s">
        <v>219</v>
      </c>
      <c r="F149" s="133" t="s">
        <v>1976</v>
      </c>
      <c r="G149" s="118">
        <v>0</v>
      </c>
      <c r="H149" s="139"/>
      <c r="I149" s="144"/>
      <c r="J149" s="137"/>
    </row>
    <row r="150" spans="1:10" ht="10.199999999999999">
      <c r="A150" s="147">
        <v>878</v>
      </c>
      <c r="B150" s="147">
        <v>87800</v>
      </c>
      <c r="C150" s="133" t="s">
        <v>2789</v>
      </c>
      <c r="D150" s="132" t="s">
        <v>2140</v>
      </c>
      <c r="E150" s="132" t="s">
        <v>219</v>
      </c>
      <c r="F150" s="133" t="s">
        <v>1976</v>
      </c>
      <c r="G150" s="118">
        <v>0</v>
      </c>
      <c r="H150" s="139"/>
      <c r="I150" s="144"/>
      <c r="J150" s="137"/>
    </row>
    <row r="151" spans="1:10">
      <c r="A151" s="147">
        <v>879</v>
      </c>
      <c r="B151" s="147">
        <v>87900</v>
      </c>
      <c r="C151" s="133" t="s">
        <v>2387</v>
      </c>
      <c r="D151" s="132" t="s">
        <v>2157</v>
      </c>
      <c r="E151" s="132" t="s">
        <v>238</v>
      </c>
      <c r="F151" s="133" t="s">
        <v>1976</v>
      </c>
      <c r="G151" s="118">
        <v>0</v>
      </c>
      <c r="H151" s="139"/>
      <c r="I151" s="142"/>
      <c r="J151" s="142"/>
    </row>
    <row r="152" spans="1:10">
      <c r="A152" s="147">
        <v>880</v>
      </c>
      <c r="B152" s="147">
        <v>88000</v>
      </c>
      <c r="C152" s="133" t="s">
        <v>2388</v>
      </c>
      <c r="D152" s="132" t="s">
        <v>2140</v>
      </c>
      <c r="E152" s="132" t="s">
        <v>219</v>
      </c>
      <c r="F152" s="133" t="s">
        <v>1976</v>
      </c>
      <c r="G152" s="118">
        <v>0</v>
      </c>
      <c r="H152" s="139"/>
      <c r="I152" s="142"/>
      <c r="J152" s="142"/>
    </row>
    <row r="153" spans="1:10">
      <c r="A153" s="147">
        <v>881</v>
      </c>
      <c r="B153" s="147">
        <v>88100</v>
      </c>
      <c r="C153" s="133" t="s">
        <v>2790</v>
      </c>
      <c r="D153" s="132" t="s">
        <v>2140</v>
      </c>
      <c r="E153" s="132" t="s">
        <v>219</v>
      </c>
      <c r="F153" s="133" t="s">
        <v>1976</v>
      </c>
      <c r="G153" s="118">
        <v>0</v>
      </c>
      <c r="H153" s="139"/>
      <c r="I153" s="142"/>
      <c r="J153" s="142"/>
    </row>
    <row r="154" spans="1:10">
      <c r="A154" s="147">
        <v>882</v>
      </c>
      <c r="B154" s="147">
        <v>88200</v>
      </c>
      <c r="C154" s="133" t="s">
        <v>2543</v>
      </c>
      <c r="D154" s="132" t="s">
        <v>2140</v>
      </c>
      <c r="E154" s="132" t="s">
        <v>219</v>
      </c>
      <c r="F154" s="133" t="s">
        <v>1976</v>
      </c>
      <c r="G154" s="118">
        <v>0</v>
      </c>
      <c r="H154" s="139"/>
      <c r="I154" s="142"/>
      <c r="J154" s="142"/>
    </row>
    <row r="155" spans="1:10">
      <c r="A155" s="132">
        <v>883</v>
      </c>
      <c r="B155" s="134">
        <v>88300</v>
      </c>
      <c r="C155" s="138" t="s">
        <v>2798</v>
      </c>
      <c r="D155" s="147">
        <v>107</v>
      </c>
      <c r="E155" s="147">
        <v>10700</v>
      </c>
      <c r="F155" s="133"/>
      <c r="G155" s="118">
        <v>0</v>
      </c>
      <c r="H155" s="139"/>
      <c r="I155" s="142"/>
      <c r="J155" s="142"/>
    </row>
    <row r="156" spans="1:10">
      <c r="A156" s="147">
        <v>902</v>
      </c>
      <c r="B156" s="147">
        <v>90200</v>
      </c>
      <c r="C156" s="133" t="s">
        <v>2544</v>
      </c>
      <c r="D156" s="132" t="s">
        <v>2212</v>
      </c>
      <c r="E156" s="132" t="s">
        <v>229</v>
      </c>
      <c r="F156" s="133" t="s">
        <v>175</v>
      </c>
      <c r="G156" s="118">
        <v>0</v>
      </c>
      <c r="H156" s="139"/>
      <c r="I156" s="142"/>
      <c r="J156" s="142"/>
    </row>
    <row r="157" spans="1:10">
      <c r="A157" s="147">
        <v>903</v>
      </c>
      <c r="B157" s="147">
        <v>90300</v>
      </c>
      <c r="C157" s="133" t="s">
        <v>2545</v>
      </c>
      <c r="D157" s="132" t="s">
        <v>2212</v>
      </c>
      <c r="E157" s="132" t="s">
        <v>229</v>
      </c>
      <c r="F157" s="133" t="s">
        <v>175</v>
      </c>
      <c r="G157" s="118">
        <v>0</v>
      </c>
      <c r="H157" s="139"/>
      <c r="I157" s="142"/>
      <c r="J157" s="142"/>
    </row>
    <row r="158" spans="1:10">
      <c r="A158" s="147">
        <v>912</v>
      </c>
      <c r="B158" s="147">
        <v>91200</v>
      </c>
      <c r="C158" s="133" t="s">
        <v>116</v>
      </c>
      <c r="D158" s="132" t="s">
        <v>2212</v>
      </c>
      <c r="E158" s="132" t="s">
        <v>229</v>
      </c>
      <c r="F158" s="133" t="s">
        <v>175</v>
      </c>
      <c r="G158" s="119">
        <v>0</v>
      </c>
      <c r="H158" s="139"/>
      <c r="I158" s="142"/>
      <c r="J158" s="142"/>
    </row>
    <row r="159" spans="1:10">
      <c r="A159" s="147">
        <v>913</v>
      </c>
      <c r="B159" s="147">
        <v>91300</v>
      </c>
      <c r="C159" s="133" t="s">
        <v>1993</v>
      </c>
      <c r="D159" s="132" t="s">
        <v>2212</v>
      </c>
      <c r="E159" s="132" t="s">
        <v>229</v>
      </c>
      <c r="F159" s="133" t="s">
        <v>175</v>
      </c>
      <c r="G159" s="119">
        <v>0</v>
      </c>
      <c r="H159" s="139"/>
      <c r="I159" s="142"/>
      <c r="J159" s="142"/>
    </row>
    <row r="160" spans="1:10" ht="10.199999999999999">
      <c r="A160" s="147">
        <v>921</v>
      </c>
      <c r="B160" s="147">
        <v>92100</v>
      </c>
      <c r="C160" s="133" t="s">
        <v>117</v>
      </c>
      <c r="D160" s="132" t="s">
        <v>2145</v>
      </c>
      <c r="E160" s="132" t="s">
        <v>223</v>
      </c>
      <c r="F160" s="133" t="s">
        <v>2517</v>
      </c>
      <c r="G160" s="119">
        <v>0</v>
      </c>
      <c r="I160" s="110"/>
      <c r="J160" s="107"/>
    </row>
    <row r="161" spans="1:10" ht="10.199999999999999">
      <c r="A161" s="147">
        <v>922</v>
      </c>
      <c r="B161" s="147">
        <v>92200</v>
      </c>
      <c r="C161" s="133" t="s">
        <v>2096</v>
      </c>
      <c r="D161" s="132" t="s">
        <v>2212</v>
      </c>
      <c r="E161" s="132" t="s">
        <v>229</v>
      </c>
      <c r="F161" s="133" t="s">
        <v>175</v>
      </c>
      <c r="G161" s="119">
        <v>0</v>
      </c>
      <c r="I161" s="110"/>
      <c r="J161" s="107"/>
    </row>
    <row r="162" spans="1:10" ht="10.199999999999999">
      <c r="A162" s="147">
        <v>942</v>
      </c>
      <c r="B162" s="147">
        <v>94200</v>
      </c>
      <c r="C162" s="133" t="s">
        <v>118</v>
      </c>
      <c r="D162" s="132" t="s">
        <v>2213</v>
      </c>
      <c r="E162" s="132" t="s">
        <v>295</v>
      </c>
      <c r="F162" s="133" t="s">
        <v>2214</v>
      </c>
      <c r="G162" s="119">
        <v>0</v>
      </c>
      <c r="I162" s="110"/>
      <c r="J162" s="107"/>
    </row>
    <row r="163" spans="1:10" ht="10.199999999999999">
      <c r="A163" s="147">
        <v>949</v>
      </c>
      <c r="B163" s="147">
        <v>94900</v>
      </c>
      <c r="C163" s="133" t="s">
        <v>2013</v>
      </c>
      <c r="D163" s="132" t="s">
        <v>2146</v>
      </c>
      <c r="E163" s="132" t="s">
        <v>225</v>
      </c>
      <c r="F163" s="133" t="s">
        <v>226</v>
      </c>
      <c r="G163" s="119">
        <v>0</v>
      </c>
      <c r="I163" s="110"/>
      <c r="J163" s="107"/>
    </row>
    <row r="164" spans="1:10" ht="10.199999999999999">
      <c r="A164" s="147">
        <v>950</v>
      </c>
      <c r="B164" s="147">
        <v>95000</v>
      </c>
      <c r="C164" s="133" t="s">
        <v>2014</v>
      </c>
      <c r="D164" s="132" t="s">
        <v>2146</v>
      </c>
      <c r="E164" s="132" t="s">
        <v>225</v>
      </c>
      <c r="F164" s="133" t="s">
        <v>226</v>
      </c>
      <c r="G164" s="119">
        <v>0</v>
      </c>
      <c r="I164" s="110"/>
      <c r="J164" s="107"/>
    </row>
    <row r="165" spans="1:10" ht="10.199999999999999">
      <c r="A165" s="147">
        <v>951</v>
      </c>
      <c r="B165" s="147">
        <v>95100</v>
      </c>
      <c r="C165" s="133" t="s">
        <v>2015</v>
      </c>
      <c r="D165" s="132" t="s">
        <v>2146</v>
      </c>
      <c r="E165" s="132" t="s">
        <v>225</v>
      </c>
      <c r="F165" s="133" t="s">
        <v>226</v>
      </c>
      <c r="G165" s="119">
        <v>0</v>
      </c>
      <c r="I165" s="110"/>
      <c r="J165" s="107"/>
    </row>
    <row r="166" spans="1:10" ht="10.199999999999999">
      <c r="A166" s="147">
        <v>957</v>
      </c>
      <c r="B166" s="147">
        <v>95700</v>
      </c>
      <c r="C166" s="133" t="s">
        <v>2097</v>
      </c>
      <c r="D166" s="132" t="s">
        <v>2215</v>
      </c>
      <c r="E166" s="132" t="s">
        <v>296</v>
      </c>
      <c r="F166" s="133" t="s">
        <v>158</v>
      </c>
      <c r="G166" s="119">
        <v>0</v>
      </c>
      <c r="I166" s="4"/>
      <c r="J166" s="107"/>
    </row>
    <row r="167" spans="1:10" ht="10.199999999999999">
      <c r="A167" s="147">
        <v>960</v>
      </c>
      <c r="B167" s="147">
        <v>96000</v>
      </c>
      <c r="C167" s="133" t="s">
        <v>119</v>
      </c>
      <c r="D167" s="132" t="s">
        <v>2216</v>
      </c>
      <c r="E167" s="132" t="s">
        <v>297</v>
      </c>
      <c r="F167" s="133" t="s">
        <v>2389</v>
      </c>
      <c r="G167" s="119">
        <v>0</v>
      </c>
      <c r="I167" s="110"/>
      <c r="J167" s="107"/>
    </row>
    <row r="168" spans="1:10" ht="10.199999999999999">
      <c r="A168" s="147">
        <v>961</v>
      </c>
      <c r="B168" s="147">
        <v>96100</v>
      </c>
      <c r="C168" s="133" t="s">
        <v>120</v>
      </c>
      <c r="D168" s="132" t="s">
        <v>2140</v>
      </c>
      <c r="E168" s="132" t="s">
        <v>219</v>
      </c>
      <c r="F168" s="133" t="s">
        <v>2546</v>
      </c>
      <c r="G168" s="119">
        <v>0</v>
      </c>
      <c r="I168" s="110"/>
      <c r="J168" s="107"/>
    </row>
    <row r="169" spans="1:10" ht="10.199999999999999">
      <c r="A169" s="147">
        <v>971</v>
      </c>
      <c r="B169" s="147">
        <v>97100</v>
      </c>
      <c r="C169" s="133" t="s">
        <v>121</v>
      </c>
      <c r="D169" s="132" t="s">
        <v>2140</v>
      </c>
      <c r="E169" s="132" t="s">
        <v>219</v>
      </c>
      <c r="F169" s="133" t="s">
        <v>1976</v>
      </c>
      <c r="G169" s="119">
        <v>0</v>
      </c>
      <c r="I169" s="110"/>
      <c r="J169" s="107"/>
    </row>
    <row r="170" spans="1:10" ht="10.199999999999999">
      <c r="A170" s="132">
        <v>977</v>
      </c>
      <c r="B170" s="132">
        <v>97700</v>
      </c>
      <c r="C170" s="133" t="s">
        <v>2799</v>
      </c>
      <c r="D170" s="132">
        <v>977</v>
      </c>
      <c r="E170" s="132">
        <v>97700</v>
      </c>
      <c r="F170" s="133"/>
      <c r="G170" s="119">
        <v>0</v>
      </c>
      <c r="I170" s="110"/>
      <c r="J170" s="107"/>
    </row>
    <row r="171" spans="1:10" ht="10.199999999999999">
      <c r="A171" s="147">
        <v>980</v>
      </c>
      <c r="B171" s="147">
        <v>98000</v>
      </c>
      <c r="C171" s="133" t="s">
        <v>2390</v>
      </c>
      <c r="D171" s="132" t="s">
        <v>2146</v>
      </c>
      <c r="E171" s="132" t="s">
        <v>225</v>
      </c>
      <c r="F171" s="133" t="s">
        <v>226</v>
      </c>
      <c r="G171" s="119">
        <v>0</v>
      </c>
      <c r="I171" s="110"/>
      <c r="J171" s="107"/>
    </row>
    <row r="172" spans="1:10" ht="10.199999999999999">
      <c r="A172" s="147">
        <v>984</v>
      </c>
      <c r="B172" s="147">
        <v>98400</v>
      </c>
      <c r="C172" s="133" t="s">
        <v>2391</v>
      </c>
      <c r="D172" s="132" t="s">
        <v>2791</v>
      </c>
      <c r="E172" s="132" t="s">
        <v>2792</v>
      </c>
      <c r="F172" s="133"/>
      <c r="G172" s="119">
        <v>0</v>
      </c>
      <c r="I172" s="4"/>
      <c r="J172" s="107"/>
    </row>
    <row r="173" spans="1:10" ht="10.199999999999999">
      <c r="A173" s="147">
        <v>989</v>
      </c>
      <c r="B173" s="147">
        <v>98900</v>
      </c>
      <c r="C173" s="133" t="s">
        <v>1975</v>
      </c>
      <c r="D173" s="132" t="s">
        <v>2146</v>
      </c>
      <c r="E173" s="132" t="s">
        <v>225</v>
      </c>
      <c r="F173" s="133" t="s">
        <v>226</v>
      </c>
      <c r="G173" s="119">
        <v>0</v>
      </c>
      <c r="I173" s="110"/>
      <c r="J173" s="107"/>
    </row>
    <row r="174" spans="1:10" ht="10.199999999999999">
      <c r="A174" s="147">
        <v>994</v>
      </c>
      <c r="B174" s="147">
        <v>99400</v>
      </c>
      <c r="C174" s="133" t="s">
        <v>2793</v>
      </c>
      <c r="D174" s="132" t="s">
        <v>2158</v>
      </c>
      <c r="E174" s="132" t="s">
        <v>240</v>
      </c>
      <c r="F174" s="133" t="s">
        <v>151</v>
      </c>
      <c r="G174" s="119">
        <v>0</v>
      </c>
      <c r="I174" s="110"/>
      <c r="J174" s="107"/>
    </row>
    <row r="175" spans="1:10" ht="10.199999999999999">
      <c r="A175" s="147">
        <v>995</v>
      </c>
      <c r="B175" s="147">
        <v>99500</v>
      </c>
      <c r="C175" s="133" t="s">
        <v>2016</v>
      </c>
      <c r="D175" s="132" t="s">
        <v>2146</v>
      </c>
      <c r="E175" s="132" t="s">
        <v>225</v>
      </c>
      <c r="F175" s="133" t="s">
        <v>226</v>
      </c>
      <c r="G175" s="119">
        <v>0</v>
      </c>
      <c r="I175" s="4"/>
      <c r="J175" s="107"/>
    </row>
    <row r="176" spans="1:10" ht="10.199999999999999">
      <c r="A176" s="147">
        <v>996</v>
      </c>
      <c r="B176" s="147">
        <v>99600</v>
      </c>
      <c r="C176" s="133" t="s">
        <v>2794</v>
      </c>
      <c r="D176" s="132" t="s">
        <v>2158</v>
      </c>
      <c r="E176" s="132" t="s">
        <v>240</v>
      </c>
      <c r="F176" s="133" t="s">
        <v>151</v>
      </c>
      <c r="G176" s="119">
        <v>0</v>
      </c>
      <c r="I176" s="110"/>
      <c r="J176" s="107"/>
    </row>
    <row r="177" spans="9:10">
      <c r="I177" s="110"/>
      <c r="J177" s="107"/>
    </row>
  </sheetData>
  <autoFilter ref="A1:W159" xr:uid="{00000000-0009-0000-0000-000004000000}"/>
  <pageMargins left="0.75" right="0.75" top="1" bottom="1" header="0.5" footer="0.5"/>
  <pageSetup scale="40" fitToHeight="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I1149"/>
  <sheetViews>
    <sheetView zoomScaleNormal="100" workbookViewId="0">
      <selection activeCell="A6" sqref="A6:B6"/>
    </sheetView>
  </sheetViews>
  <sheetFormatPr defaultColWidth="10.33203125" defaultRowHeight="13.2"/>
  <cols>
    <col min="1" max="1" width="11.33203125" style="113" bestFit="1" customWidth="1"/>
    <col min="2" max="2" width="14.88671875" bestFit="1" customWidth="1"/>
    <col min="3" max="3" width="30" customWidth="1"/>
    <col min="6" max="6" width="39" bestFit="1" customWidth="1"/>
    <col min="7" max="7" width="39.88671875" bestFit="1" customWidth="1"/>
    <col min="8" max="8" width="32" bestFit="1" customWidth="1"/>
    <col min="9" max="9" width="32.33203125" bestFit="1" customWidth="1"/>
  </cols>
  <sheetData>
    <row r="1" spans="1:9" ht="14.4" thickTop="1" thickBot="1">
      <c r="A1" s="111" t="s">
        <v>300</v>
      </c>
      <c r="B1" s="112" t="s">
        <v>301</v>
      </c>
      <c r="C1" s="112" t="s">
        <v>299</v>
      </c>
    </row>
    <row r="2" spans="1:9" ht="14.4" thickTop="1" thickBot="1">
      <c r="A2" t="s">
        <v>302</v>
      </c>
      <c r="B2">
        <v>1000</v>
      </c>
      <c r="C2" t="s">
        <v>303</v>
      </c>
    </row>
    <row r="3" spans="1:9" ht="13.8" thickBot="1">
      <c r="A3" t="s">
        <v>304</v>
      </c>
      <c r="B3">
        <v>2001</v>
      </c>
      <c r="C3" t="s">
        <v>305</v>
      </c>
      <c r="F3" s="123" t="s">
        <v>2111</v>
      </c>
      <c r="G3" s="124" t="s">
        <v>300</v>
      </c>
      <c r="H3" s="125" t="s">
        <v>299</v>
      </c>
    </row>
    <row r="4" spans="1:9" ht="13.8" thickTop="1">
      <c r="A4" t="s">
        <v>306</v>
      </c>
      <c r="B4">
        <v>2002</v>
      </c>
      <c r="C4" t="s">
        <v>307</v>
      </c>
      <c r="F4" s="126" t="s">
        <v>2112</v>
      </c>
      <c r="G4" s="127" t="s">
        <v>302</v>
      </c>
      <c r="H4" s="128" t="s">
        <v>303</v>
      </c>
    </row>
    <row r="5" spans="1:9">
      <c r="A5" t="s">
        <v>308</v>
      </c>
      <c r="B5">
        <v>2003</v>
      </c>
      <c r="C5" t="s">
        <v>309</v>
      </c>
      <c r="F5" s="126" t="s">
        <v>2113</v>
      </c>
      <c r="G5" t="s">
        <v>1971</v>
      </c>
      <c r="H5" s="128" t="s">
        <v>1972</v>
      </c>
      <c r="I5" s="146"/>
    </row>
    <row r="6" spans="1:9">
      <c r="A6" t="s">
        <v>310</v>
      </c>
      <c r="B6">
        <v>2004</v>
      </c>
      <c r="C6" t="s">
        <v>311</v>
      </c>
      <c r="F6" s="126" t="s">
        <v>2114</v>
      </c>
      <c r="G6" s="127" t="s">
        <v>2115</v>
      </c>
      <c r="H6" s="128" t="s">
        <v>2116</v>
      </c>
    </row>
    <row r="7" spans="1:9" ht="13.8" thickBot="1">
      <c r="A7" t="s">
        <v>312</v>
      </c>
      <c r="B7">
        <v>2005</v>
      </c>
      <c r="C7" t="s">
        <v>313</v>
      </c>
      <c r="F7" s="129" t="s">
        <v>2680</v>
      </c>
      <c r="G7" s="130" t="s">
        <v>2681</v>
      </c>
      <c r="H7" s="131" t="s">
        <v>2682</v>
      </c>
    </row>
    <row r="8" spans="1:9">
      <c r="A8" t="s">
        <v>2681</v>
      </c>
      <c r="B8">
        <v>2006</v>
      </c>
      <c r="C8" t="s">
        <v>2682</v>
      </c>
    </row>
    <row r="9" spans="1:9">
      <c r="A9" t="s">
        <v>2393</v>
      </c>
      <c r="B9">
        <v>2009</v>
      </c>
      <c r="C9" t="s">
        <v>2394</v>
      </c>
    </row>
    <row r="10" spans="1:9">
      <c r="A10" t="s">
        <v>314</v>
      </c>
      <c r="B10">
        <v>2010</v>
      </c>
      <c r="C10" t="s">
        <v>315</v>
      </c>
    </row>
    <row r="11" spans="1:9">
      <c r="A11" t="s">
        <v>316</v>
      </c>
      <c r="B11">
        <v>2011</v>
      </c>
      <c r="C11" t="s">
        <v>317</v>
      </c>
    </row>
    <row r="12" spans="1:9">
      <c r="A12" t="s">
        <v>318</v>
      </c>
      <c r="B12">
        <v>2012</v>
      </c>
      <c r="C12" t="s">
        <v>319</v>
      </c>
    </row>
    <row r="13" spans="1:9">
      <c r="A13" t="s">
        <v>320</v>
      </c>
      <c r="B13">
        <v>2013</v>
      </c>
      <c r="C13" t="s">
        <v>321</v>
      </c>
    </row>
    <row r="14" spans="1:9">
      <c r="A14" t="s">
        <v>2547</v>
      </c>
      <c r="B14">
        <v>2014</v>
      </c>
      <c r="C14" t="s">
        <v>2548</v>
      </c>
    </row>
    <row r="15" spans="1:9">
      <c r="A15" t="s">
        <v>2219</v>
      </c>
      <c r="B15">
        <v>2017</v>
      </c>
      <c r="C15" t="s">
        <v>2220</v>
      </c>
    </row>
    <row r="16" spans="1:9">
      <c r="A16" t="s">
        <v>2221</v>
      </c>
      <c r="B16">
        <v>2018</v>
      </c>
      <c r="C16" t="s">
        <v>2222</v>
      </c>
    </row>
    <row r="17" spans="1:3">
      <c r="A17" t="s">
        <v>2223</v>
      </c>
      <c r="B17">
        <v>2019</v>
      </c>
      <c r="C17" t="s">
        <v>2224</v>
      </c>
    </row>
    <row r="18" spans="1:3">
      <c r="A18" t="s">
        <v>322</v>
      </c>
      <c r="B18">
        <v>2020</v>
      </c>
      <c r="C18" t="s">
        <v>323</v>
      </c>
    </row>
    <row r="19" spans="1:3">
      <c r="A19" t="s">
        <v>324</v>
      </c>
      <c r="B19">
        <v>2021</v>
      </c>
      <c r="C19" t="s">
        <v>325</v>
      </c>
    </row>
    <row r="20" spans="1:3">
      <c r="A20" t="s">
        <v>326</v>
      </c>
      <c r="B20">
        <v>2022</v>
      </c>
      <c r="C20" t="s">
        <v>327</v>
      </c>
    </row>
    <row r="21" spans="1:3">
      <c r="A21" t="s">
        <v>328</v>
      </c>
      <c r="B21">
        <v>2023</v>
      </c>
      <c r="C21" t="s">
        <v>329</v>
      </c>
    </row>
    <row r="22" spans="1:3">
      <c r="A22" t="s">
        <v>330</v>
      </c>
      <c r="B22">
        <v>2024</v>
      </c>
      <c r="C22" t="s">
        <v>331</v>
      </c>
    </row>
    <row r="23" spans="1:3">
      <c r="A23" t="s">
        <v>2225</v>
      </c>
      <c r="B23">
        <v>2025</v>
      </c>
      <c r="C23" t="s">
        <v>2226</v>
      </c>
    </row>
    <row r="24" spans="1:3">
      <c r="A24" t="s">
        <v>2549</v>
      </c>
      <c r="B24">
        <v>2026</v>
      </c>
      <c r="C24" t="s">
        <v>2550</v>
      </c>
    </row>
    <row r="25" spans="1:3">
      <c r="A25" t="s">
        <v>2683</v>
      </c>
      <c r="B25">
        <v>2027</v>
      </c>
      <c r="C25" t="s">
        <v>2684</v>
      </c>
    </row>
    <row r="26" spans="1:3">
      <c r="A26" t="s">
        <v>332</v>
      </c>
      <c r="B26">
        <v>2030</v>
      </c>
      <c r="C26" t="s">
        <v>333</v>
      </c>
    </row>
    <row r="27" spans="1:3">
      <c r="A27" t="s">
        <v>334</v>
      </c>
      <c r="B27">
        <v>2031</v>
      </c>
      <c r="C27" t="s">
        <v>335</v>
      </c>
    </row>
    <row r="28" spans="1:3">
      <c r="A28" t="s">
        <v>336</v>
      </c>
      <c r="B28">
        <v>2032</v>
      </c>
      <c r="C28" t="s">
        <v>337</v>
      </c>
    </row>
    <row r="29" spans="1:3">
      <c r="A29" t="s">
        <v>338</v>
      </c>
      <c r="B29">
        <v>2033</v>
      </c>
      <c r="C29" t="s">
        <v>339</v>
      </c>
    </row>
    <row r="30" spans="1:3">
      <c r="A30" t="s">
        <v>340</v>
      </c>
      <c r="B30">
        <v>2040</v>
      </c>
      <c r="C30" t="s">
        <v>341</v>
      </c>
    </row>
    <row r="31" spans="1:3">
      <c r="A31" t="s">
        <v>342</v>
      </c>
      <c r="B31">
        <v>2041</v>
      </c>
      <c r="C31" t="s">
        <v>343</v>
      </c>
    </row>
    <row r="32" spans="1:3">
      <c r="A32" t="s">
        <v>344</v>
      </c>
      <c r="B32">
        <v>2042</v>
      </c>
      <c r="C32" t="s">
        <v>345</v>
      </c>
    </row>
    <row r="33" spans="1:3">
      <c r="A33" t="s">
        <v>346</v>
      </c>
      <c r="B33">
        <v>2043</v>
      </c>
      <c r="C33" t="s">
        <v>347</v>
      </c>
    </row>
    <row r="34" spans="1:3">
      <c r="A34" t="s">
        <v>348</v>
      </c>
      <c r="B34">
        <v>2044</v>
      </c>
      <c r="C34" t="s">
        <v>349</v>
      </c>
    </row>
    <row r="35" spans="1:3">
      <c r="A35" t="s">
        <v>350</v>
      </c>
      <c r="B35">
        <v>2050</v>
      </c>
      <c r="C35" t="s">
        <v>351</v>
      </c>
    </row>
    <row r="36" spans="1:3">
      <c r="A36" t="s">
        <v>352</v>
      </c>
      <c r="B36">
        <v>2051</v>
      </c>
      <c r="C36" t="s">
        <v>353</v>
      </c>
    </row>
    <row r="37" spans="1:3">
      <c r="A37" t="s">
        <v>354</v>
      </c>
      <c r="B37">
        <v>2052</v>
      </c>
      <c r="C37" t="s">
        <v>355</v>
      </c>
    </row>
    <row r="38" spans="1:3">
      <c r="A38" t="s">
        <v>2551</v>
      </c>
      <c r="B38">
        <v>2054</v>
      </c>
      <c r="C38" t="s">
        <v>2552</v>
      </c>
    </row>
    <row r="39" spans="1:3">
      <c r="A39" t="s">
        <v>356</v>
      </c>
      <c r="B39">
        <v>2055</v>
      </c>
      <c r="C39" t="s">
        <v>357</v>
      </c>
    </row>
    <row r="40" spans="1:3">
      <c r="A40" t="s">
        <v>358</v>
      </c>
      <c r="B40">
        <v>2060</v>
      </c>
      <c r="C40" t="s">
        <v>359</v>
      </c>
    </row>
    <row r="41" spans="1:3">
      <c r="A41" t="s">
        <v>360</v>
      </c>
      <c r="B41">
        <v>2061</v>
      </c>
      <c r="C41" t="s">
        <v>361</v>
      </c>
    </row>
    <row r="42" spans="1:3">
      <c r="A42" t="s">
        <v>362</v>
      </c>
      <c r="B42">
        <v>2062</v>
      </c>
      <c r="C42" t="s">
        <v>363</v>
      </c>
    </row>
    <row r="43" spans="1:3">
      <c r="A43" t="s">
        <v>364</v>
      </c>
      <c r="B43">
        <v>2063</v>
      </c>
      <c r="C43" t="s">
        <v>365</v>
      </c>
    </row>
    <row r="44" spans="1:3">
      <c r="A44" t="s">
        <v>2227</v>
      </c>
      <c r="B44">
        <v>2064</v>
      </c>
      <c r="C44" t="s">
        <v>2228</v>
      </c>
    </row>
    <row r="45" spans="1:3">
      <c r="A45" t="s">
        <v>366</v>
      </c>
      <c r="B45">
        <v>2070</v>
      </c>
      <c r="C45" t="s">
        <v>367</v>
      </c>
    </row>
    <row r="46" spans="1:3">
      <c r="A46" t="s">
        <v>368</v>
      </c>
      <c r="B46">
        <v>2072</v>
      </c>
      <c r="C46" t="s">
        <v>369</v>
      </c>
    </row>
    <row r="47" spans="1:3">
      <c r="A47" t="s">
        <v>2229</v>
      </c>
      <c r="B47">
        <v>2073</v>
      </c>
      <c r="C47" t="s">
        <v>2230</v>
      </c>
    </row>
    <row r="48" spans="1:3">
      <c r="A48" t="s">
        <v>2395</v>
      </c>
      <c r="B48">
        <v>2074</v>
      </c>
      <c r="C48" t="s">
        <v>2396</v>
      </c>
    </row>
    <row r="49" spans="1:3">
      <c r="A49" t="s">
        <v>370</v>
      </c>
      <c r="B49">
        <v>2080</v>
      </c>
      <c r="C49" t="s">
        <v>371</v>
      </c>
    </row>
    <row r="50" spans="1:3">
      <c r="A50" t="s">
        <v>372</v>
      </c>
      <c r="B50">
        <v>2081</v>
      </c>
      <c r="C50" t="s">
        <v>373</v>
      </c>
    </row>
    <row r="51" spans="1:3">
      <c r="A51" t="s">
        <v>374</v>
      </c>
      <c r="B51">
        <v>2083</v>
      </c>
      <c r="C51" t="s">
        <v>375</v>
      </c>
    </row>
    <row r="52" spans="1:3">
      <c r="A52" t="s">
        <v>2231</v>
      </c>
      <c r="B52">
        <v>2085</v>
      </c>
      <c r="C52" t="s">
        <v>2232</v>
      </c>
    </row>
    <row r="53" spans="1:3">
      <c r="A53" t="s">
        <v>376</v>
      </c>
      <c r="B53">
        <v>2090</v>
      </c>
      <c r="C53" t="s">
        <v>377</v>
      </c>
    </row>
    <row r="54" spans="1:3">
      <c r="A54" t="s">
        <v>2397</v>
      </c>
      <c r="B54">
        <v>2095</v>
      </c>
      <c r="C54" t="s">
        <v>2398</v>
      </c>
    </row>
    <row r="55" spans="1:3">
      <c r="A55" t="s">
        <v>2233</v>
      </c>
      <c r="B55">
        <v>2099</v>
      </c>
      <c r="C55" t="s">
        <v>2234</v>
      </c>
    </row>
    <row r="56" spans="1:3">
      <c r="A56" t="s">
        <v>378</v>
      </c>
      <c r="B56">
        <v>2100</v>
      </c>
      <c r="C56" t="s">
        <v>379</v>
      </c>
    </row>
    <row r="57" spans="1:3">
      <c r="A57" t="s">
        <v>380</v>
      </c>
      <c r="B57">
        <v>2101</v>
      </c>
      <c r="C57" t="s">
        <v>381</v>
      </c>
    </row>
    <row r="58" spans="1:3">
      <c r="A58" t="s">
        <v>382</v>
      </c>
      <c r="B58">
        <v>2102</v>
      </c>
      <c r="C58" t="s">
        <v>383</v>
      </c>
    </row>
    <row r="59" spans="1:3">
      <c r="A59" t="s">
        <v>384</v>
      </c>
      <c r="B59">
        <v>2103</v>
      </c>
      <c r="C59" t="s">
        <v>385</v>
      </c>
    </row>
    <row r="60" spans="1:3">
      <c r="A60" t="s">
        <v>386</v>
      </c>
      <c r="B60">
        <v>2104</v>
      </c>
      <c r="C60" t="s">
        <v>387</v>
      </c>
    </row>
    <row r="61" spans="1:3">
      <c r="A61" t="s">
        <v>388</v>
      </c>
      <c r="B61">
        <v>2107</v>
      </c>
      <c r="C61" t="s">
        <v>389</v>
      </c>
    </row>
    <row r="62" spans="1:3">
      <c r="A62" t="s">
        <v>390</v>
      </c>
      <c r="B62">
        <v>2108</v>
      </c>
      <c r="C62" t="s">
        <v>391</v>
      </c>
    </row>
    <row r="63" spans="1:3">
      <c r="A63" t="s">
        <v>392</v>
      </c>
      <c r="B63">
        <v>2109</v>
      </c>
      <c r="C63" t="s">
        <v>393</v>
      </c>
    </row>
    <row r="64" spans="1:3">
      <c r="A64" t="s">
        <v>394</v>
      </c>
      <c r="B64">
        <v>2110</v>
      </c>
      <c r="C64" t="s">
        <v>395</v>
      </c>
    </row>
    <row r="65" spans="1:3">
      <c r="A65" t="s">
        <v>396</v>
      </c>
      <c r="B65">
        <v>2111</v>
      </c>
      <c r="C65" t="s">
        <v>397</v>
      </c>
    </row>
    <row r="66" spans="1:3">
      <c r="A66" t="s">
        <v>398</v>
      </c>
      <c r="B66">
        <v>2113</v>
      </c>
      <c r="C66" t="s">
        <v>399</v>
      </c>
    </row>
    <row r="67" spans="1:3">
      <c r="A67" t="s">
        <v>400</v>
      </c>
      <c r="B67">
        <v>2120</v>
      </c>
      <c r="C67" t="s">
        <v>401</v>
      </c>
    </row>
    <row r="68" spans="1:3">
      <c r="A68" t="s">
        <v>2235</v>
      </c>
      <c r="B68">
        <v>2121</v>
      </c>
      <c r="C68" t="s">
        <v>2236</v>
      </c>
    </row>
    <row r="69" spans="1:3">
      <c r="A69" t="s">
        <v>402</v>
      </c>
      <c r="B69">
        <v>2122</v>
      </c>
      <c r="C69" t="s">
        <v>403</v>
      </c>
    </row>
    <row r="70" spans="1:3">
      <c r="A70" t="s">
        <v>404</v>
      </c>
      <c r="B70">
        <v>2123</v>
      </c>
      <c r="C70" t="s">
        <v>405</v>
      </c>
    </row>
    <row r="71" spans="1:3">
      <c r="A71" t="s">
        <v>406</v>
      </c>
      <c r="B71">
        <v>2124</v>
      </c>
      <c r="C71" t="s">
        <v>407</v>
      </c>
    </row>
    <row r="72" spans="1:3">
      <c r="A72" t="s">
        <v>408</v>
      </c>
      <c r="B72">
        <v>2125</v>
      </c>
      <c r="C72" t="s">
        <v>409</v>
      </c>
    </row>
    <row r="73" spans="1:3">
      <c r="A73" t="s">
        <v>410</v>
      </c>
      <c r="B73">
        <v>2127</v>
      </c>
      <c r="C73" t="s">
        <v>411</v>
      </c>
    </row>
    <row r="74" spans="1:3">
      <c r="A74" t="s">
        <v>412</v>
      </c>
      <c r="B74">
        <v>2128</v>
      </c>
      <c r="C74" t="s">
        <v>413</v>
      </c>
    </row>
    <row r="75" spans="1:3">
      <c r="A75" t="s">
        <v>414</v>
      </c>
      <c r="B75">
        <v>2129</v>
      </c>
      <c r="C75" t="s">
        <v>415</v>
      </c>
    </row>
    <row r="76" spans="1:3">
      <c r="A76" t="s">
        <v>416</v>
      </c>
      <c r="B76">
        <v>2130</v>
      </c>
      <c r="C76" t="s">
        <v>417</v>
      </c>
    </row>
    <row r="77" spans="1:3">
      <c r="A77" t="s">
        <v>418</v>
      </c>
      <c r="B77">
        <v>2131</v>
      </c>
      <c r="C77" t="s">
        <v>419</v>
      </c>
    </row>
    <row r="78" spans="1:3">
      <c r="A78" t="s">
        <v>420</v>
      </c>
      <c r="B78">
        <v>2132</v>
      </c>
      <c r="C78" t="s">
        <v>421</v>
      </c>
    </row>
    <row r="79" spans="1:3">
      <c r="A79" t="s">
        <v>422</v>
      </c>
      <c r="B79">
        <v>2133</v>
      </c>
      <c r="C79" t="s">
        <v>423</v>
      </c>
    </row>
    <row r="80" spans="1:3">
      <c r="A80" t="s">
        <v>424</v>
      </c>
      <c r="B80">
        <v>2140</v>
      </c>
      <c r="C80" t="s">
        <v>425</v>
      </c>
    </row>
    <row r="81" spans="1:3">
      <c r="A81" t="s">
        <v>426</v>
      </c>
      <c r="B81">
        <v>2141</v>
      </c>
      <c r="C81" t="s">
        <v>427</v>
      </c>
    </row>
    <row r="82" spans="1:3">
      <c r="A82" t="s">
        <v>428</v>
      </c>
      <c r="B82">
        <v>2142</v>
      </c>
      <c r="C82" t="s">
        <v>429</v>
      </c>
    </row>
    <row r="83" spans="1:3">
      <c r="A83" t="s">
        <v>430</v>
      </c>
      <c r="B83">
        <v>2143</v>
      </c>
      <c r="C83" t="s">
        <v>431</v>
      </c>
    </row>
    <row r="84" spans="1:3">
      <c r="A84" t="s">
        <v>432</v>
      </c>
      <c r="B84">
        <v>2144</v>
      </c>
      <c r="C84" t="s">
        <v>433</v>
      </c>
    </row>
    <row r="85" spans="1:3">
      <c r="A85" t="s">
        <v>434</v>
      </c>
      <c r="B85">
        <v>2145</v>
      </c>
      <c r="C85" t="s">
        <v>435</v>
      </c>
    </row>
    <row r="86" spans="1:3">
      <c r="A86" t="s">
        <v>436</v>
      </c>
      <c r="B86">
        <v>2146</v>
      </c>
      <c r="C86" t="s">
        <v>437</v>
      </c>
    </row>
    <row r="87" spans="1:3">
      <c r="A87" t="s">
        <v>438</v>
      </c>
      <c r="B87">
        <v>2147</v>
      </c>
      <c r="C87" t="s">
        <v>439</v>
      </c>
    </row>
    <row r="88" spans="1:3">
      <c r="A88" t="s">
        <v>440</v>
      </c>
      <c r="B88">
        <v>2148</v>
      </c>
      <c r="C88" t="s">
        <v>441</v>
      </c>
    </row>
    <row r="89" spans="1:3">
      <c r="A89" t="s">
        <v>442</v>
      </c>
      <c r="B89">
        <v>2149</v>
      </c>
      <c r="C89" t="s">
        <v>443</v>
      </c>
    </row>
    <row r="90" spans="1:3">
      <c r="A90" t="s">
        <v>444</v>
      </c>
      <c r="B90">
        <v>2150</v>
      </c>
      <c r="C90" t="s">
        <v>445</v>
      </c>
    </row>
    <row r="91" spans="1:3">
      <c r="A91" t="s">
        <v>446</v>
      </c>
      <c r="B91">
        <v>2151</v>
      </c>
      <c r="C91" t="s">
        <v>447</v>
      </c>
    </row>
    <row r="92" spans="1:3">
      <c r="A92" t="s">
        <v>448</v>
      </c>
      <c r="B92">
        <v>2152</v>
      </c>
      <c r="C92" t="s">
        <v>449</v>
      </c>
    </row>
    <row r="93" spans="1:3">
      <c r="A93" t="s">
        <v>450</v>
      </c>
      <c r="B93">
        <v>2153</v>
      </c>
      <c r="C93" t="s">
        <v>451</v>
      </c>
    </row>
    <row r="94" spans="1:3">
      <c r="A94" t="s">
        <v>452</v>
      </c>
      <c r="B94">
        <v>2154</v>
      </c>
      <c r="C94" t="s">
        <v>453</v>
      </c>
    </row>
    <row r="95" spans="1:3">
      <c r="A95" t="s">
        <v>454</v>
      </c>
      <c r="B95">
        <v>2155</v>
      </c>
      <c r="C95" t="s">
        <v>455</v>
      </c>
    </row>
    <row r="96" spans="1:3">
      <c r="A96" t="s">
        <v>456</v>
      </c>
      <c r="B96">
        <v>2156</v>
      </c>
      <c r="C96" t="s">
        <v>457</v>
      </c>
    </row>
    <row r="97" spans="1:3">
      <c r="A97" t="s">
        <v>458</v>
      </c>
      <c r="B97">
        <v>2157</v>
      </c>
      <c r="C97" t="s">
        <v>459</v>
      </c>
    </row>
    <row r="98" spans="1:3">
      <c r="A98" t="s">
        <v>460</v>
      </c>
      <c r="B98">
        <v>2159</v>
      </c>
      <c r="C98" t="s">
        <v>461</v>
      </c>
    </row>
    <row r="99" spans="1:3">
      <c r="A99" t="s">
        <v>462</v>
      </c>
      <c r="B99">
        <v>2160</v>
      </c>
      <c r="C99" t="s">
        <v>463</v>
      </c>
    </row>
    <row r="100" spans="1:3">
      <c r="A100" t="s">
        <v>464</v>
      </c>
      <c r="B100">
        <v>2164</v>
      </c>
      <c r="C100" t="s">
        <v>465</v>
      </c>
    </row>
    <row r="101" spans="1:3">
      <c r="A101" t="s">
        <v>466</v>
      </c>
      <c r="B101">
        <v>2165</v>
      </c>
      <c r="C101" t="s">
        <v>467</v>
      </c>
    </row>
    <row r="102" spans="1:3">
      <c r="A102" t="s">
        <v>468</v>
      </c>
      <c r="B102">
        <v>2167</v>
      </c>
      <c r="C102" t="s">
        <v>469</v>
      </c>
    </row>
    <row r="103" spans="1:3">
      <c r="A103" t="s">
        <v>470</v>
      </c>
      <c r="B103">
        <v>2169</v>
      </c>
      <c r="C103" t="s">
        <v>471</v>
      </c>
    </row>
    <row r="104" spans="1:3">
      <c r="A104" t="s">
        <v>472</v>
      </c>
      <c r="B104">
        <v>2170</v>
      </c>
      <c r="C104" t="s">
        <v>473</v>
      </c>
    </row>
    <row r="105" spans="1:3">
      <c r="A105" t="s">
        <v>474</v>
      </c>
      <c r="B105">
        <v>2171</v>
      </c>
      <c r="C105" t="s">
        <v>475</v>
      </c>
    </row>
    <row r="106" spans="1:3">
      <c r="A106" t="s">
        <v>476</v>
      </c>
      <c r="B106">
        <v>2173</v>
      </c>
      <c r="C106" t="s">
        <v>477</v>
      </c>
    </row>
    <row r="107" spans="1:3">
      <c r="A107" t="s">
        <v>478</v>
      </c>
      <c r="B107">
        <v>2176</v>
      </c>
      <c r="C107" t="s">
        <v>479</v>
      </c>
    </row>
    <row r="108" spans="1:3">
      <c r="A108" t="s">
        <v>480</v>
      </c>
      <c r="B108">
        <v>2180</v>
      </c>
      <c r="C108" t="s">
        <v>481</v>
      </c>
    </row>
    <row r="109" spans="1:3">
      <c r="A109" t="s">
        <v>482</v>
      </c>
      <c r="B109">
        <v>2181</v>
      </c>
      <c r="C109" t="s">
        <v>483</v>
      </c>
    </row>
    <row r="110" spans="1:3">
      <c r="A110" t="s">
        <v>484</v>
      </c>
      <c r="B110">
        <v>2182</v>
      </c>
      <c r="C110" t="s">
        <v>485</v>
      </c>
    </row>
    <row r="111" spans="1:3">
      <c r="A111" t="s">
        <v>486</v>
      </c>
      <c r="B111">
        <v>2183</v>
      </c>
      <c r="C111" t="s">
        <v>487</v>
      </c>
    </row>
    <row r="112" spans="1:3">
      <c r="A112" t="s">
        <v>488</v>
      </c>
      <c r="B112">
        <v>2187</v>
      </c>
      <c r="C112" t="s">
        <v>469</v>
      </c>
    </row>
    <row r="113" spans="1:3">
      <c r="A113" t="s">
        <v>489</v>
      </c>
      <c r="B113">
        <v>2188</v>
      </c>
      <c r="C113" t="s">
        <v>490</v>
      </c>
    </row>
    <row r="114" spans="1:3">
      <c r="A114" t="s">
        <v>2017</v>
      </c>
      <c r="B114">
        <v>2189</v>
      </c>
      <c r="C114" t="s">
        <v>2018</v>
      </c>
    </row>
    <row r="115" spans="1:3">
      <c r="A115" t="s">
        <v>491</v>
      </c>
      <c r="B115">
        <v>2190</v>
      </c>
      <c r="C115" t="s">
        <v>492</v>
      </c>
    </row>
    <row r="116" spans="1:3">
      <c r="A116" t="s">
        <v>493</v>
      </c>
      <c r="B116">
        <v>2192</v>
      </c>
      <c r="C116" t="s">
        <v>494</v>
      </c>
    </row>
    <row r="117" spans="1:3">
      <c r="A117" t="s">
        <v>495</v>
      </c>
      <c r="B117">
        <v>2194</v>
      </c>
      <c r="C117" t="s">
        <v>496</v>
      </c>
    </row>
    <row r="118" spans="1:3">
      <c r="A118" t="s">
        <v>497</v>
      </c>
      <c r="B118">
        <v>2195</v>
      </c>
      <c r="C118" t="s">
        <v>498</v>
      </c>
    </row>
    <row r="119" spans="1:3">
      <c r="A119" t="s">
        <v>499</v>
      </c>
      <c r="B119">
        <v>2197</v>
      </c>
      <c r="C119" t="s">
        <v>500</v>
      </c>
    </row>
    <row r="120" spans="1:3">
      <c r="A120" t="s">
        <v>501</v>
      </c>
      <c r="B120">
        <v>2199</v>
      </c>
      <c r="C120" t="s">
        <v>502</v>
      </c>
    </row>
    <row r="121" spans="1:3">
      <c r="A121" t="s">
        <v>503</v>
      </c>
      <c r="B121">
        <v>2200</v>
      </c>
      <c r="C121" t="s">
        <v>504</v>
      </c>
    </row>
    <row r="122" spans="1:3">
      <c r="A122" t="s">
        <v>505</v>
      </c>
      <c r="B122">
        <v>2201</v>
      </c>
      <c r="C122" t="s">
        <v>506</v>
      </c>
    </row>
    <row r="123" spans="1:3">
      <c r="A123" t="s">
        <v>507</v>
      </c>
      <c r="B123">
        <v>2202</v>
      </c>
      <c r="C123" t="s">
        <v>508</v>
      </c>
    </row>
    <row r="124" spans="1:3">
      <c r="A124" t="s">
        <v>509</v>
      </c>
      <c r="B124">
        <v>2203</v>
      </c>
      <c r="C124" t="s">
        <v>510</v>
      </c>
    </row>
    <row r="125" spans="1:3">
      <c r="A125" t="s">
        <v>511</v>
      </c>
      <c r="B125">
        <v>2204</v>
      </c>
      <c r="C125" t="s">
        <v>512</v>
      </c>
    </row>
    <row r="126" spans="1:3">
      <c r="A126" t="s">
        <v>513</v>
      </c>
      <c r="B126">
        <v>2205</v>
      </c>
      <c r="C126" t="s">
        <v>514</v>
      </c>
    </row>
    <row r="127" spans="1:3">
      <c r="A127" t="s">
        <v>515</v>
      </c>
      <c r="B127">
        <v>2206</v>
      </c>
      <c r="C127" t="s">
        <v>516</v>
      </c>
    </row>
    <row r="128" spans="1:3">
      <c r="A128" t="s">
        <v>517</v>
      </c>
      <c r="B128">
        <v>2207</v>
      </c>
      <c r="C128" t="s">
        <v>518</v>
      </c>
    </row>
    <row r="129" spans="1:3">
      <c r="A129" t="s">
        <v>519</v>
      </c>
      <c r="B129">
        <v>2210</v>
      </c>
      <c r="C129" t="s">
        <v>520</v>
      </c>
    </row>
    <row r="130" spans="1:3">
      <c r="A130" t="s">
        <v>521</v>
      </c>
      <c r="B130">
        <v>2211</v>
      </c>
      <c r="C130" t="s">
        <v>522</v>
      </c>
    </row>
    <row r="131" spans="1:3">
      <c r="A131" t="s">
        <v>523</v>
      </c>
      <c r="B131">
        <v>2215</v>
      </c>
      <c r="C131" t="s">
        <v>524</v>
      </c>
    </row>
    <row r="132" spans="1:3">
      <c r="A132" t="s">
        <v>525</v>
      </c>
      <c r="B132">
        <v>2218</v>
      </c>
      <c r="C132" t="s">
        <v>526</v>
      </c>
    </row>
    <row r="133" spans="1:3">
      <c r="A133" t="s">
        <v>2237</v>
      </c>
      <c r="B133">
        <v>2220</v>
      </c>
      <c r="C133" t="s">
        <v>2238</v>
      </c>
    </row>
    <row r="134" spans="1:3">
      <c r="A134" t="s">
        <v>527</v>
      </c>
      <c r="B134">
        <v>2222</v>
      </c>
      <c r="C134" t="s">
        <v>528</v>
      </c>
    </row>
    <row r="135" spans="1:3">
      <c r="A135" t="s">
        <v>529</v>
      </c>
      <c r="B135">
        <v>2230</v>
      </c>
      <c r="C135" t="s">
        <v>530</v>
      </c>
    </row>
    <row r="136" spans="1:3">
      <c r="A136" t="s">
        <v>531</v>
      </c>
      <c r="B136">
        <v>2231</v>
      </c>
      <c r="C136" t="s">
        <v>532</v>
      </c>
    </row>
    <row r="137" spans="1:3">
      <c r="A137" t="s">
        <v>533</v>
      </c>
      <c r="B137">
        <v>2233</v>
      </c>
      <c r="C137" t="s">
        <v>534</v>
      </c>
    </row>
    <row r="138" spans="1:3">
      <c r="A138" t="s">
        <v>535</v>
      </c>
      <c r="B138">
        <v>2235</v>
      </c>
      <c r="C138" t="s">
        <v>536</v>
      </c>
    </row>
    <row r="139" spans="1:3">
      <c r="A139" t="s">
        <v>537</v>
      </c>
      <c r="B139">
        <v>2238</v>
      </c>
      <c r="C139" t="s">
        <v>538</v>
      </c>
    </row>
    <row r="140" spans="1:3">
      <c r="A140" t="s">
        <v>539</v>
      </c>
      <c r="B140">
        <v>2239</v>
      </c>
      <c r="C140" t="s">
        <v>540</v>
      </c>
    </row>
    <row r="141" spans="1:3">
      <c r="A141" t="s">
        <v>541</v>
      </c>
      <c r="B141">
        <v>2240</v>
      </c>
      <c r="C141" t="s">
        <v>542</v>
      </c>
    </row>
    <row r="142" spans="1:3">
      <c r="A142" t="s">
        <v>543</v>
      </c>
      <c r="B142">
        <v>2245</v>
      </c>
      <c r="C142" t="s">
        <v>544</v>
      </c>
    </row>
    <row r="143" spans="1:3">
      <c r="A143" t="s">
        <v>545</v>
      </c>
      <c r="B143">
        <v>2250</v>
      </c>
      <c r="C143" t="s">
        <v>546</v>
      </c>
    </row>
    <row r="144" spans="1:3">
      <c r="A144" t="s">
        <v>547</v>
      </c>
      <c r="B144">
        <v>2251</v>
      </c>
      <c r="C144" t="s">
        <v>548</v>
      </c>
    </row>
    <row r="145" spans="1:3">
      <c r="A145" t="s">
        <v>549</v>
      </c>
      <c r="B145">
        <v>2260</v>
      </c>
      <c r="C145" t="s">
        <v>550</v>
      </c>
    </row>
    <row r="146" spans="1:3">
      <c r="A146" t="s">
        <v>551</v>
      </c>
      <c r="B146">
        <v>2261</v>
      </c>
      <c r="C146" t="s">
        <v>552</v>
      </c>
    </row>
    <row r="147" spans="1:3">
      <c r="A147" t="s">
        <v>553</v>
      </c>
      <c r="B147">
        <v>2262</v>
      </c>
      <c r="C147" t="s">
        <v>554</v>
      </c>
    </row>
    <row r="148" spans="1:3">
      <c r="A148" t="s">
        <v>555</v>
      </c>
      <c r="B148">
        <v>2263</v>
      </c>
      <c r="C148" t="s">
        <v>556</v>
      </c>
    </row>
    <row r="149" spans="1:3">
      <c r="A149" t="s">
        <v>557</v>
      </c>
      <c r="B149">
        <v>2264</v>
      </c>
      <c r="C149" t="s">
        <v>558</v>
      </c>
    </row>
    <row r="150" spans="1:3">
      <c r="A150" t="s">
        <v>559</v>
      </c>
      <c r="B150">
        <v>2270</v>
      </c>
      <c r="C150" t="s">
        <v>560</v>
      </c>
    </row>
    <row r="151" spans="1:3">
      <c r="A151" t="s">
        <v>561</v>
      </c>
      <c r="B151">
        <v>2271</v>
      </c>
      <c r="C151" t="s">
        <v>562</v>
      </c>
    </row>
    <row r="152" spans="1:3">
      <c r="A152" t="s">
        <v>563</v>
      </c>
      <c r="B152">
        <v>2280</v>
      </c>
      <c r="C152" t="s">
        <v>564</v>
      </c>
    </row>
    <row r="153" spans="1:3">
      <c r="A153" t="s">
        <v>565</v>
      </c>
      <c r="B153">
        <v>2281</v>
      </c>
      <c r="C153" t="s">
        <v>566</v>
      </c>
    </row>
    <row r="154" spans="1:3">
      <c r="A154" t="s">
        <v>567</v>
      </c>
      <c r="B154">
        <v>2282</v>
      </c>
      <c r="C154" t="s">
        <v>568</v>
      </c>
    </row>
    <row r="155" spans="1:3">
      <c r="A155" t="s">
        <v>569</v>
      </c>
      <c r="B155">
        <v>2290</v>
      </c>
      <c r="C155" t="s">
        <v>570</v>
      </c>
    </row>
    <row r="156" spans="1:3">
      <c r="A156" t="s">
        <v>571</v>
      </c>
      <c r="B156">
        <v>2300</v>
      </c>
      <c r="C156" t="s">
        <v>572</v>
      </c>
    </row>
    <row r="157" spans="1:3">
      <c r="A157" t="s">
        <v>573</v>
      </c>
      <c r="B157">
        <v>2301</v>
      </c>
      <c r="C157" t="s">
        <v>574</v>
      </c>
    </row>
    <row r="158" spans="1:3">
      <c r="A158" t="s">
        <v>575</v>
      </c>
      <c r="B158">
        <v>2310</v>
      </c>
      <c r="C158" t="s">
        <v>576</v>
      </c>
    </row>
    <row r="159" spans="1:3">
      <c r="A159" t="s">
        <v>577</v>
      </c>
      <c r="B159">
        <v>2312</v>
      </c>
      <c r="C159" t="s">
        <v>578</v>
      </c>
    </row>
    <row r="160" spans="1:3">
      <c r="A160" t="s">
        <v>579</v>
      </c>
      <c r="B160">
        <v>2313</v>
      </c>
      <c r="C160" t="s">
        <v>580</v>
      </c>
    </row>
    <row r="161" spans="1:3">
      <c r="A161" t="s">
        <v>581</v>
      </c>
      <c r="B161">
        <v>2314</v>
      </c>
      <c r="C161" t="s">
        <v>582</v>
      </c>
    </row>
    <row r="162" spans="1:3">
      <c r="A162" t="s">
        <v>583</v>
      </c>
      <c r="B162">
        <v>2315</v>
      </c>
      <c r="C162" t="s">
        <v>584</v>
      </c>
    </row>
    <row r="163" spans="1:3">
      <c r="A163" t="s">
        <v>585</v>
      </c>
      <c r="B163">
        <v>2320</v>
      </c>
      <c r="C163" t="s">
        <v>586</v>
      </c>
    </row>
    <row r="164" spans="1:3">
      <c r="A164" t="s">
        <v>587</v>
      </c>
      <c r="B164">
        <v>2321</v>
      </c>
      <c r="C164" t="s">
        <v>588</v>
      </c>
    </row>
    <row r="165" spans="1:3">
      <c r="A165" t="s">
        <v>589</v>
      </c>
      <c r="B165">
        <v>2322</v>
      </c>
      <c r="C165" t="s">
        <v>590</v>
      </c>
    </row>
    <row r="166" spans="1:3">
      <c r="A166" t="s">
        <v>591</v>
      </c>
      <c r="B166">
        <v>2330</v>
      </c>
      <c r="C166" t="s">
        <v>592</v>
      </c>
    </row>
    <row r="167" spans="1:3">
      <c r="A167" t="s">
        <v>593</v>
      </c>
      <c r="B167">
        <v>2331</v>
      </c>
      <c r="C167" t="s">
        <v>594</v>
      </c>
    </row>
    <row r="168" spans="1:3">
      <c r="A168" t="s">
        <v>595</v>
      </c>
      <c r="B168">
        <v>2340</v>
      </c>
      <c r="C168" t="s">
        <v>596</v>
      </c>
    </row>
    <row r="169" spans="1:3">
      <c r="A169" t="s">
        <v>597</v>
      </c>
      <c r="B169">
        <v>2350</v>
      </c>
      <c r="C169" t="s">
        <v>598</v>
      </c>
    </row>
    <row r="170" spans="1:3">
      <c r="A170" t="s">
        <v>599</v>
      </c>
      <c r="B170">
        <v>2351</v>
      </c>
      <c r="C170" t="s">
        <v>600</v>
      </c>
    </row>
    <row r="171" spans="1:3">
      <c r="A171" t="s">
        <v>601</v>
      </c>
      <c r="B171">
        <v>2352</v>
      </c>
      <c r="C171" t="s">
        <v>602</v>
      </c>
    </row>
    <row r="172" spans="1:3">
      <c r="A172" t="s">
        <v>603</v>
      </c>
      <c r="B172">
        <v>2353</v>
      </c>
      <c r="C172" t="s">
        <v>604</v>
      </c>
    </row>
    <row r="173" spans="1:3">
      <c r="A173" t="s">
        <v>605</v>
      </c>
      <c r="B173">
        <v>2354</v>
      </c>
      <c r="C173" t="s">
        <v>606</v>
      </c>
    </row>
    <row r="174" spans="1:3">
      <c r="A174" t="s">
        <v>2239</v>
      </c>
      <c r="B174">
        <v>2355</v>
      </c>
      <c r="C174" t="s">
        <v>2240</v>
      </c>
    </row>
    <row r="175" spans="1:3">
      <c r="A175" t="s">
        <v>607</v>
      </c>
      <c r="B175">
        <v>2360</v>
      </c>
      <c r="C175" t="s">
        <v>608</v>
      </c>
    </row>
    <row r="176" spans="1:3">
      <c r="A176" t="s">
        <v>609</v>
      </c>
      <c r="B176">
        <v>2370</v>
      </c>
      <c r="C176" t="s">
        <v>610</v>
      </c>
    </row>
    <row r="177" spans="1:3">
      <c r="A177" t="s">
        <v>611</v>
      </c>
      <c r="B177">
        <v>2371</v>
      </c>
      <c r="C177" t="s">
        <v>612</v>
      </c>
    </row>
    <row r="178" spans="1:3">
      <c r="A178" t="s">
        <v>2241</v>
      </c>
      <c r="B178">
        <v>2380</v>
      </c>
      <c r="C178" t="s">
        <v>2242</v>
      </c>
    </row>
    <row r="179" spans="1:3">
      <c r="A179" t="s">
        <v>613</v>
      </c>
      <c r="B179">
        <v>2390</v>
      </c>
      <c r="C179" t="s">
        <v>614</v>
      </c>
    </row>
    <row r="180" spans="1:3">
      <c r="A180" t="s">
        <v>615</v>
      </c>
      <c r="B180">
        <v>2395</v>
      </c>
      <c r="C180" t="s">
        <v>616</v>
      </c>
    </row>
    <row r="181" spans="1:3">
      <c r="A181" t="s">
        <v>617</v>
      </c>
      <c r="B181">
        <v>2400</v>
      </c>
      <c r="C181" t="s">
        <v>618</v>
      </c>
    </row>
    <row r="182" spans="1:3">
      <c r="A182" t="s">
        <v>619</v>
      </c>
      <c r="B182">
        <v>2402</v>
      </c>
      <c r="C182" t="s">
        <v>620</v>
      </c>
    </row>
    <row r="183" spans="1:3">
      <c r="A183" t="s">
        <v>621</v>
      </c>
      <c r="B183">
        <v>2403</v>
      </c>
      <c r="C183" t="s">
        <v>622</v>
      </c>
    </row>
    <row r="184" spans="1:3">
      <c r="A184" t="s">
        <v>623</v>
      </c>
      <c r="B184">
        <v>2405</v>
      </c>
      <c r="C184" t="s">
        <v>624</v>
      </c>
    </row>
    <row r="185" spans="1:3">
      <c r="A185" t="s">
        <v>625</v>
      </c>
      <c r="B185">
        <v>2407</v>
      </c>
      <c r="C185" t="s">
        <v>626</v>
      </c>
    </row>
    <row r="186" spans="1:3">
      <c r="A186" t="s">
        <v>627</v>
      </c>
      <c r="B186">
        <v>2409</v>
      </c>
      <c r="C186" t="s">
        <v>628</v>
      </c>
    </row>
    <row r="187" spans="1:3">
      <c r="A187" t="s">
        <v>629</v>
      </c>
      <c r="B187">
        <v>2410</v>
      </c>
      <c r="C187" t="s">
        <v>630</v>
      </c>
    </row>
    <row r="188" spans="1:3">
      <c r="A188" t="s">
        <v>631</v>
      </c>
      <c r="B188">
        <v>2411</v>
      </c>
      <c r="C188" t="s">
        <v>632</v>
      </c>
    </row>
    <row r="189" spans="1:3">
      <c r="A189" t="s">
        <v>633</v>
      </c>
      <c r="B189">
        <v>2413</v>
      </c>
      <c r="C189" t="s">
        <v>634</v>
      </c>
    </row>
    <row r="190" spans="1:3">
      <c r="A190" t="s">
        <v>635</v>
      </c>
      <c r="B190">
        <v>2417</v>
      </c>
      <c r="C190" t="s">
        <v>636</v>
      </c>
    </row>
    <row r="191" spans="1:3">
      <c r="A191" t="s">
        <v>637</v>
      </c>
      <c r="B191">
        <v>2420</v>
      </c>
      <c r="C191" t="s">
        <v>638</v>
      </c>
    </row>
    <row r="192" spans="1:3">
      <c r="A192" t="s">
        <v>639</v>
      </c>
      <c r="B192">
        <v>2421</v>
      </c>
      <c r="C192" t="s">
        <v>640</v>
      </c>
    </row>
    <row r="193" spans="1:3">
      <c r="A193" t="s">
        <v>641</v>
      </c>
      <c r="B193">
        <v>2423</v>
      </c>
      <c r="C193" t="s">
        <v>642</v>
      </c>
    </row>
    <row r="194" spans="1:3">
      <c r="A194" t="s">
        <v>643</v>
      </c>
      <c r="B194">
        <v>2425</v>
      </c>
      <c r="C194" t="s">
        <v>644</v>
      </c>
    </row>
    <row r="195" spans="1:3">
      <c r="A195" t="s">
        <v>645</v>
      </c>
      <c r="B195">
        <v>2430</v>
      </c>
      <c r="C195" t="s">
        <v>646</v>
      </c>
    </row>
    <row r="196" spans="1:3">
      <c r="A196" t="s">
        <v>647</v>
      </c>
      <c r="B196">
        <v>2440</v>
      </c>
      <c r="C196" t="s">
        <v>648</v>
      </c>
    </row>
    <row r="197" spans="1:3">
      <c r="A197" t="s">
        <v>649</v>
      </c>
      <c r="B197">
        <v>2441</v>
      </c>
      <c r="C197" t="s">
        <v>650</v>
      </c>
    </row>
    <row r="198" spans="1:3">
      <c r="A198" t="s">
        <v>651</v>
      </c>
      <c r="B198">
        <v>2442</v>
      </c>
      <c r="C198" t="s">
        <v>652</v>
      </c>
    </row>
    <row r="199" spans="1:3">
      <c r="A199" t="s">
        <v>2019</v>
      </c>
      <c r="B199">
        <v>2448</v>
      </c>
      <c r="C199" t="s">
        <v>2020</v>
      </c>
    </row>
    <row r="200" spans="1:3">
      <c r="A200" t="s">
        <v>653</v>
      </c>
      <c r="B200">
        <v>2450</v>
      </c>
      <c r="C200" t="s">
        <v>654</v>
      </c>
    </row>
    <row r="201" spans="1:3">
      <c r="A201" t="s">
        <v>655</v>
      </c>
      <c r="B201">
        <v>2451</v>
      </c>
      <c r="C201" t="s">
        <v>656</v>
      </c>
    </row>
    <row r="202" spans="1:3">
      <c r="A202" t="s">
        <v>657</v>
      </c>
      <c r="B202">
        <v>2452</v>
      </c>
      <c r="C202" t="s">
        <v>658</v>
      </c>
    </row>
    <row r="203" spans="1:3">
      <c r="A203" t="s">
        <v>2065</v>
      </c>
      <c r="B203">
        <v>2454</v>
      </c>
      <c r="C203" t="s">
        <v>2066</v>
      </c>
    </row>
    <row r="204" spans="1:3">
      <c r="A204" t="s">
        <v>659</v>
      </c>
      <c r="B204">
        <v>2455</v>
      </c>
      <c r="C204" t="s">
        <v>660</v>
      </c>
    </row>
    <row r="205" spans="1:3">
      <c r="A205" t="s">
        <v>661</v>
      </c>
      <c r="B205">
        <v>2460</v>
      </c>
      <c r="C205" t="s">
        <v>662</v>
      </c>
    </row>
    <row r="206" spans="1:3">
      <c r="A206" t="s">
        <v>663</v>
      </c>
      <c r="B206">
        <v>2470</v>
      </c>
      <c r="C206" t="s">
        <v>664</v>
      </c>
    </row>
    <row r="207" spans="1:3">
      <c r="A207" t="s">
        <v>665</v>
      </c>
      <c r="B207">
        <v>2480</v>
      </c>
      <c r="C207" t="s">
        <v>666</v>
      </c>
    </row>
    <row r="208" spans="1:3">
      <c r="A208" t="s">
        <v>667</v>
      </c>
      <c r="B208">
        <v>2490</v>
      </c>
      <c r="C208" t="s">
        <v>668</v>
      </c>
    </row>
    <row r="209" spans="1:3">
      <c r="A209" t="s">
        <v>669</v>
      </c>
      <c r="B209">
        <v>2500</v>
      </c>
      <c r="C209" t="s">
        <v>670</v>
      </c>
    </row>
    <row r="210" spans="1:3">
      <c r="A210" t="s">
        <v>671</v>
      </c>
      <c r="B210">
        <v>2504</v>
      </c>
      <c r="C210" t="s">
        <v>672</v>
      </c>
    </row>
    <row r="211" spans="1:3">
      <c r="A211" t="s">
        <v>673</v>
      </c>
      <c r="B211">
        <v>2505</v>
      </c>
      <c r="C211" t="s">
        <v>674</v>
      </c>
    </row>
    <row r="212" spans="1:3">
      <c r="A212" t="s">
        <v>2553</v>
      </c>
      <c r="B212">
        <v>2506</v>
      </c>
      <c r="C212" t="s">
        <v>2554</v>
      </c>
    </row>
    <row r="213" spans="1:3">
      <c r="A213" t="s">
        <v>675</v>
      </c>
      <c r="B213">
        <v>2507</v>
      </c>
      <c r="C213" t="s">
        <v>676</v>
      </c>
    </row>
    <row r="214" spans="1:3">
      <c r="A214" t="s">
        <v>677</v>
      </c>
      <c r="B214">
        <v>2510</v>
      </c>
      <c r="C214" t="s">
        <v>678</v>
      </c>
    </row>
    <row r="215" spans="1:3">
      <c r="A215" t="s">
        <v>679</v>
      </c>
      <c r="B215">
        <v>2515</v>
      </c>
      <c r="C215" t="s">
        <v>680</v>
      </c>
    </row>
    <row r="216" spans="1:3">
      <c r="A216" t="s">
        <v>681</v>
      </c>
      <c r="B216">
        <v>2520</v>
      </c>
      <c r="C216" t="s">
        <v>682</v>
      </c>
    </row>
    <row r="217" spans="1:3">
      <c r="A217" t="s">
        <v>683</v>
      </c>
      <c r="B217">
        <v>2530</v>
      </c>
      <c r="C217" t="s">
        <v>684</v>
      </c>
    </row>
    <row r="218" spans="1:3">
      <c r="A218" t="s">
        <v>685</v>
      </c>
      <c r="B218">
        <v>2540</v>
      </c>
      <c r="C218" t="s">
        <v>686</v>
      </c>
    </row>
    <row r="219" spans="1:3">
      <c r="A219" t="s">
        <v>2555</v>
      </c>
      <c r="B219">
        <v>2541</v>
      </c>
      <c r="C219" t="s">
        <v>1505</v>
      </c>
    </row>
    <row r="220" spans="1:3">
      <c r="A220" t="s">
        <v>687</v>
      </c>
      <c r="B220">
        <v>2550</v>
      </c>
      <c r="C220" t="s">
        <v>688</v>
      </c>
    </row>
    <row r="221" spans="1:3">
      <c r="A221" t="s">
        <v>2117</v>
      </c>
      <c r="B221">
        <v>2560</v>
      </c>
      <c r="C221" t="s">
        <v>2118</v>
      </c>
    </row>
    <row r="222" spans="1:3">
      <c r="A222" t="s">
        <v>689</v>
      </c>
      <c r="B222">
        <v>2570</v>
      </c>
      <c r="C222" t="s">
        <v>690</v>
      </c>
    </row>
    <row r="223" spans="1:3">
      <c r="A223" t="s">
        <v>691</v>
      </c>
      <c r="B223">
        <v>2580</v>
      </c>
      <c r="C223" t="s">
        <v>692</v>
      </c>
    </row>
    <row r="224" spans="1:3">
      <c r="A224" t="s">
        <v>693</v>
      </c>
      <c r="B224">
        <v>2590</v>
      </c>
      <c r="C224" t="s">
        <v>694</v>
      </c>
    </row>
    <row r="225" spans="1:3">
      <c r="A225" t="s">
        <v>695</v>
      </c>
      <c r="B225">
        <v>2600</v>
      </c>
      <c r="C225" t="s">
        <v>696</v>
      </c>
    </row>
    <row r="226" spans="1:3">
      <c r="A226" t="s">
        <v>697</v>
      </c>
      <c r="B226">
        <v>2601</v>
      </c>
      <c r="C226" t="s">
        <v>698</v>
      </c>
    </row>
    <row r="227" spans="1:3">
      <c r="A227" t="s">
        <v>699</v>
      </c>
      <c r="B227">
        <v>2602</v>
      </c>
      <c r="C227" t="s">
        <v>700</v>
      </c>
    </row>
    <row r="228" spans="1:3">
      <c r="A228" t="s">
        <v>701</v>
      </c>
      <c r="B228">
        <v>2610</v>
      </c>
      <c r="C228" t="s">
        <v>702</v>
      </c>
    </row>
    <row r="229" spans="1:3">
      <c r="A229" t="s">
        <v>703</v>
      </c>
      <c r="B229">
        <v>2615</v>
      </c>
      <c r="C229" t="s">
        <v>704</v>
      </c>
    </row>
    <row r="230" spans="1:3">
      <c r="A230" t="s">
        <v>705</v>
      </c>
      <c r="B230">
        <v>2620</v>
      </c>
      <c r="C230" t="s">
        <v>706</v>
      </c>
    </row>
    <row r="231" spans="1:3">
      <c r="A231" t="s">
        <v>707</v>
      </c>
      <c r="B231">
        <v>2630</v>
      </c>
      <c r="C231" t="s">
        <v>708</v>
      </c>
    </row>
    <row r="232" spans="1:3">
      <c r="A232" t="s">
        <v>709</v>
      </c>
      <c r="B232">
        <v>2640</v>
      </c>
      <c r="C232" t="s">
        <v>710</v>
      </c>
    </row>
    <row r="233" spans="1:3">
      <c r="A233" t="s">
        <v>711</v>
      </c>
      <c r="B233">
        <v>2650</v>
      </c>
      <c r="C233" t="s">
        <v>712</v>
      </c>
    </row>
    <row r="234" spans="1:3">
      <c r="A234" t="s">
        <v>713</v>
      </c>
      <c r="B234">
        <v>2651</v>
      </c>
      <c r="C234" t="s">
        <v>714</v>
      </c>
    </row>
    <row r="235" spans="1:3">
      <c r="A235" t="s">
        <v>715</v>
      </c>
      <c r="B235">
        <v>2660</v>
      </c>
      <c r="C235" t="s">
        <v>716</v>
      </c>
    </row>
    <row r="236" spans="1:3">
      <c r="A236" t="s">
        <v>717</v>
      </c>
      <c r="B236">
        <v>2661</v>
      </c>
      <c r="C236" t="s">
        <v>718</v>
      </c>
    </row>
    <row r="237" spans="1:3">
      <c r="A237" t="s">
        <v>2685</v>
      </c>
      <c r="B237">
        <v>2662</v>
      </c>
      <c r="C237" t="s">
        <v>2686</v>
      </c>
    </row>
    <row r="238" spans="1:3">
      <c r="A238" t="s">
        <v>719</v>
      </c>
      <c r="B238">
        <v>2670</v>
      </c>
      <c r="C238" t="s">
        <v>720</v>
      </c>
    </row>
    <row r="239" spans="1:3">
      <c r="A239" t="s">
        <v>721</v>
      </c>
      <c r="B239">
        <v>2671</v>
      </c>
      <c r="C239" t="s">
        <v>722</v>
      </c>
    </row>
    <row r="240" spans="1:3">
      <c r="A240" t="s">
        <v>723</v>
      </c>
      <c r="B240">
        <v>2680</v>
      </c>
      <c r="C240" t="s">
        <v>724</v>
      </c>
    </row>
    <row r="241" spans="1:3">
      <c r="A241" t="s">
        <v>725</v>
      </c>
      <c r="B241">
        <v>2685</v>
      </c>
      <c r="C241" t="s">
        <v>726</v>
      </c>
    </row>
    <row r="242" spans="1:3">
      <c r="A242" t="s">
        <v>727</v>
      </c>
      <c r="B242">
        <v>2687</v>
      </c>
      <c r="C242" t="s">
        <v>728</v>
      </c>
    </row>
    <row r="243" spans="1:3">
      <c r="A243" t="s">
        <v>729</v>
      </c>
      <c r="B243">
        <v>2690</v>
      </c>
      <c r="C243" t="s">
        <v>730</v>
      </c>
    </row>
    <row r="244" spans="1:3">
      <c r="A244" t="s">
        <v>731</v>
      </c>
      <c r="B244">
        <v>2700</v>
      </c>
      <c r="C244" t="s">
        <v>732</v>
      </c>
    </row>
    <row r="245" spans="1:3">
      <c r="A245" t="s">
        <v>733</v>
      </c>
      <c r="B245">
        <v>2701</v>
      </c>
      <c r="C245" t="s">
        <v>734</v>
      </c>
    </row>
    <row r="246" spans="1:3">
      <c r="A246" t="s">
        <v>735</v>
      </c>
      <c r="B246">
        <v>2702</v>
      </c>
      <c r="C246" t="s">
        <v>736</v>
      </c>
    </row>
    <row r="247" spans="1:3">
      <c r="A247" t="s">
        <v>737</v>
      </c>
      <c r="B247">
        <v>2703</v>
      </c>
      <c r="C247" t="s">
        <v>738</v>
      </c>
    </row>
    <row r="248" spans="1:3">
      <c r="A248" t="s">
        <v>739</v>
      </c>
      <c r="B248">
        <v>2704</v>
      </c>
      <c r="C248" t="s">
        <v>740</v>
      </c>
    </row>
    <row r="249" spans="1:3">
      <c r="A249" t="s">
        <v>741</v>
      </c>
      <c r="B249">
        <v>2710</v>
      </c>
      <c r="C249" t="s">
        <v>742</v>
      </c>
    </row>
    <row r="250" spans="1:3">
      <c r="A250" t="s">
        <v>743</v>
      </c>
      <c r="B250">
        <v>2711</v>
      </c>
      <c r="C250" t="s">
        <v>744</v>
      </c>
    </row>
    <row r="251" spans="1:3">
      <c r="A251" t="s">
        <v>745</v>
      </c>
      <c r="B251">
        <v>2713</v>
      </c>
      <c r="C251" t="s">
        <v>746</v>
      </c>
    </row>
    <row r="252" spans="1:3">
      <c r="A252" t="s">
        <v>747</v>
      </c>
      <c r="B252">
        <v>2720</v>
      </c>
      <c r="C252" t="s">
        <v>748</v>
      </c>
    </row>
    <row r="253" spans="1:3">
      <c r="A253" t="s">
        <v>749</v>
      </c>
      <c r="B253">
        <v>2730</v>
      </c>
      <c r="C253" t="s">
        <v>750</v>
      </c>
    </row>
    <row r="254" spans="1:3">
      <c r="A254" t="s">
        <v>2067</v>
      </c>
      <c r="B254">
        <v>2743</v>
      </c>
      <c r="C254" t="s">
        <v>2068</v>
      </c>
    </row>
    <row r="255" spans="1:3">
      <c r="A255" t="s">
        <v>751</v>
      </c>
      <c r="B255">
        <v>2750</v>
      </c>
      <c r="C255" t="s">
        <v>752</v>
      </c>
    </row>
    <row r="256" spans="1:3">
      <c r="A256" t="s">
        <v>753</v>
      </c>
      <c r="B256">
        <v>2751</v>
      </c>
      <c r="C256" t="s">
        <v>754</v>
      </c>
    </row>
    <row r="257" spans="1:3">
      <c r="A257" t="s">
        <v>755</v>
      </c>
      <c r="B257">
        <v>2753</v>
      </c>
      <c r="C257" t="s">
        <v>756</v>
      </c>
    </row>
    <row r="258" spans="1:3">
      <c r="A258" t="s">
        <v>757</v>
      </c>
      <c r="B258">
        <v>2754</v>
      </c>
      <c r="C258" t="s">
        <v>758</v>
      </c>
    </row>
    <row r="259" spans="1:3">
      <c r="A259" t="s">
        <v>759</v>
      </c>
      <c r="B259">
        <v>2756</v>
      </c>
      <c r="C259" t="s">
        <v>760</v>
      </c>
    </row>
    <row r="260" spans="1:3">
      <c r="A260" t="s">
        <v>761</v>
      </c>
      <c r="B260">
        <v>2765</v>
      </c>
      <c r="C260" t="s">
        <v>762</v>
      </c>
    </row>
    <row r="261" spans="1:3">
      <c r="A261" t="s">
        <v>763</v>
      </c>
      <c r="B261">
        <v>2767</v>
      </c>
      <c r="C261" t="s">
        <v>764</v>
      </c>
    </row>
    <row r="262" spans="1:3">
      <c r="A262" t="s">
        <v>765</v>
      </c>
      <c r="B262">
        <v>2770</v>
      </c>
      <c r="C262" t="s">
        <v>766</v>
      </c>
    </row>
    <row r="263" spans="1:3">
      <c r="A263" t="s">
        <v>767</v>
      </c>
      <c r="B263">
        <v>2774</v>
      </c>
      <c r="C263" t="s">
        <v>768</v>
      </c>
    </row>
    <row r="264" spans="1:3">
      <c r="A264" t="s">
        <v>769</v>
      </c>
      <c r="B264">
        <v>2777</v>
      </c>
      <c r="C264" t="s">
        <v>770</v>
      </c>
    </row>
    <row r="265" spans="1:3">
      <c r="A265" t="s">
        <v>771</v>
      </c>
      <c r="B265">
        <v>2780</v>
      </c>
      <c r="C265" t="s">
        <v>772</v>
      </c>
    </row>
    <row r="266" spans="1:3">
      <c r="A266" t="s">
        <v>773</v>
      </c>
      <c r="B266">
        <v>2790</v>
      </c>
      <c r="C266" t="s">
        <v>774</v>
      </c>
    </row>
    <row r="267" spans="1:3">
      <c r="A267" t="s">
        <v>775</v>
      </c>
      <c r="B267">
        <v>2795</v>
      </c>
      <c r="C267" t="s">
        <v>776</v>
      </c>
    </row>
    <row r="268" spans="1:3">
      <c r="A268" t="s">
        <v>777</v>
      </c>
      <c r="B268">
        <v>2799</v>
      </c>
      <c r="C268" t="s">
        <v>778</v>
      </c>
    </row>
    <row r="269" spans="1:3">
      <c r="A269" t="s">
        <v>779</v>
      </c>
      <c r="B269">
        <v>2800</v>
      </c>
      <c r="C269" t="s">
        <v>780</v>
      </c>
    </row>
    <row r="270" spans="1:3">
      <c r="A270" t="s">
        <v>781</v>
      </c>
      <c r="B270">
        <v>2810</v>
      </c>
      <c r="C270" t="s">
        <v>782</v>
      </c>
    </row>
    <row r="271" spans="1:3">
      <c r="A271" t="s">
        <v>783</v>
      </c>
      <c r="B271">
        <v>2820</v>
      </c>
      <c r="C271" t="s">
        <v>784</v>
      </c>
    </row>
    <row r="272" spans="1:3">
      <c r="A272" t="s">
        <v>785</v>
      </c>
      <c r="B272">
        <v>2821</v>
      </c>
      <c r="C272" t="s">
        <v>786</v>
      </c>
    </row>
    <row r="273" spans="1:3">
      <c r="A273" t="s">
        <v>787</v>
      </c>
      <c r="B273">
        <v>2830</v>
      </c>
      <c r="C273" t="s">
        <v>788</v>
      </c>
    </row>
    <row r="274" spans="1:3">
      <c r="A274" t="s">
        <v>789</v>
      </c>
      <c r="B274">
        <v>2836</v>
      </c>
      <c r="C274" t="s">
        <v>790</v>
      </c>
    </row>
    <row r="275" spans="1:3">
      <c r="A275" t="s">
        <v>791</v>
      </c>
      <c r="B275">
        <v>2840</v>
      </c>
      <c r="C275" t="s">
        <v>792</v>
      </c>
    </row>
    <row r="276" spans="1:3">
      <c r="A276" t="s">
        <v>793</v>
      </c>
      <c r="B276">
        <v>2845</v>
      </c>
      <c r="C276" t="s">
        <v>794</v>
      </c>
    </row>
    <row r="277" spans="1:3">
      <c r="A277" t="s">
        <v>795</v>
      </c>
      <c r="B277">
        <v>2848</v>
      </c>
      <c r="C277" t="s">
        <v>796</v>
      </c>
    </row>
    <row r="278" spans="1:3">
      <c r="A278" t="s">
        <v>2556</v>
      </c>
      <c r="B278">
        <v>2850</v>
      </c>
      <c r="C278" t="s">
        <v>2557</v>
      </c>
    </row>
    <row r="279" spans="1:3">
      <c r="A279" t="s">
        <v>797</v>
      </c>
      <c r="B279">
        <v>2859</v>
      </c>
      <c r="C279" t="s">
        <v>798</v>
      </c>
    </row>
    <row r="280" spans="1:3">
      <c r="A280" t="s">
        <v>799</v>
      </c>
      <c r="B280">
        <v>2860</v>
      </c>
      <c r="C280" t="s">
        <v>800</v>
      </c>
    </row>
    <row r="281" spans="1:3">
      <c r="A281" t="s">
        <v>801</v>
      </c>
      <c r="B281">
        <v>2861</v>
      </c>
      <c r="C281" t="s">
        <v>802</v>
      </c>
    </row>
    <row r="282" spans="1:3">
      <c r="A282" t="s">
        <v>803</v>
      </c>
      <c r="B282">
        <v>2869</v>
      </c>
      <c r="C282" t="s">
        <v>804</v>
      </c>
    </row>
    <row r="283" spans="1:3">
      <c r="A283" t="s">
        <v>805</v>
      </c>
      <c r="B283">
        <v>2870</v>
      </c>
      <c r="C283" t="s">
        <v>806</v>
      </c>
    </row>
    <row r="284" spans="1:3">
      <c r="A284" t="s">
        <v>807</v>
      </c>
      <c r="B284">
        <v>2871</v>
      </c>
      <c r="C284" t="s">
        <v>808</v>
      </c>
    </row>
    <row r="285" spans="1:3">
      <c r="A285" t="s">
        <v>809</v>
      </c>
      <c r="B285">
        <v>2877</v>
      </c>
      <c r="C285" t="s">
        <v>810</v>
      </c>
    </row>
    <row r="286" spans="1:3">
      <c r="A286" t="s">
        <v>811</v>
      </c>
      <c r="B286">
        <v>2880</v>
      </c>
      <c r="C286" t="s">
        <v>812</v>
      </c>
    </row>
    <row r="287" spans="1:3">
      <c r="A287" t="s">
        <v>813</v>
      </c>
      <c r="B287">
        <v>2881</v>
      </c>
      <c r="C287" t="s">
        <v>814</v>
      </c>
    </row>
    <row r="288" spans="1:3">
      <c r="A288" t="s">
        <v>815</v>
      </c>
      <c r="B288">
        <v>2882</v>
      </c>
      <c r="C288" t="s">
        <v>816</v>
      </c>
    </row>
    <row r="289" spans="1:3">
      <c r="A289" t="s">
        <v>817</v>
      </c>
      <c r="B289">
        <v>2900</v>
      </c>
      <c r="C289" t="s">
        <v>818</v>
      </c>
    </row>
    <row r="290" spans="1:3">
      <c r="A290" t="s">
        <v>2558</v>
      </c>
      <c r="B290">
        <v>2902</v>
      </c>
      <c r="C290" t="s">
        <v>2559</v>
      </c>
    </row>
    <row r="291" spans="1:3">
      <c r="A291" t="s">
        <v>2560</v>
      </c>
      <c r="B291">
        <v>2903</v>
      </c>
      <c r="C291" t="s">
        <v>2561</v>
      </c>
    </row>
    <row r="292" spans="1:3">
      <c r="A292" t="s">
        <v>819</v>
      </c>
      <c r="B292">
        <v>2912</v>
      </c>
      <c r="C292" t="s">
        <v>820</v>
      </c>
    </row>
    <row r="293" spans="1:3">
      <c r="A293" t="s">
        <v>821</v>
      </c>
      <c r="B293">
        <v>2920</v>
      </c>
      <c r="C293" t="s">
        <v>822</v>
      </c>
    </row>
    <row r="294" spans="1:3">
      <c r="A294" t="s">
        <v>823</v>
      </c>
      <c r="B294">
        <v>2922</v>
      </c>
      <c r="C294" t="s">
        <v>824</v>
      </c>
    </row>
    <row r="295" spans="1:3">
      <c r="A295" t="s">
        <v>2687</v>
      </c>
      <c r="B295">
        <v>2930</v>
      </c>
      <c r="C295" t="s">
        <v>2688</v>
      </c>
    </row>
    <row r="296" spans="1:3">
      <c r="A296" t="s">
        <v>825</v>
      </c>
      <c r="B296">
        <v>2937</v>
      </c>
      <c r="C296" t="s">
        <v>826</v>
      </c>
    </row>
    <row r="297" spans="1:3">
      <c r="A297" t="s">
        <v>827</v>
      </c>
      <c r="B297">
        <v>2938</v>
      </c>
      <c r="C297" t="s">
        <v>828</v>
      </c>
    </row>
    <row r="298" spans="1:3">
      <c r="A298" t="s">
        <v>829</v>
      </c>
      <c r="B298">
        <v>2942</v>
      </c>
      <c r="C298" t="s">
        <v>830</v>
      </c>
    </row>
    <row r="299" spans="1:3">
      <c r="A299" t="s">
        <v>831</v>
      </c>
      <c r="B299">
        <v>2948</v>
      </c>
      <c r="C299" t="s">
        <v>832</v>
      </c>
    </row>
    <row r="300" spans="1:3">
      <c r="A300" t="s">
        <v>833</v>
      </c>
      <c r="B300">
        <v>2949</v>
      </c>
      <c r="C300" t="s">
        <v>834</v>
      </c>
    </row>
    <row r="301" spans="1:3">
      <c r="A301" t="s">
        <v>835</v>
      </c>
      <c r="B301">
        <v>2957</v>
      </c>
      <c r="C301" t="s">
        <v>836</v>
      </c>
    </row>
    <row r="302" spans="1:3">
      <c r="A302" t="s">
        <v>837</v>
      </c>
      <c r="B302">
        <v>2960</v>
      </c>
      <c r="C302" t="s">
        <v>838</v>
      </c>
    </row>
    <row r="303" spans="1:3">
      <c r="A303" t="s">
        <v>839</v>
      </c>
      <c r="B303">
        <v>2970</v>
      </c>
      <c r="C303" t="s">
        <v>840</v>
      </c>
    </row>
    <row r="304" spans="1:3">
      <c r="A304" t="s">
        <v>841</v>
      </c>
      <c r="B304">
        <v>2971</v>
      </c>
      <c r="C304" t="s">
        <v>840</v>
      </c>
    </row>
    <row r="305" spans="1:3">
      <c r="A305" t="s">
        <v>842</v>
      </c>
      <c r="B305">
        <v>2997</v>
      </c>
      <c r="C305" t="s">
        <v>843</v>
      </c>
    </row>
    <row r="306" spans="1:3">
      <c r="A306" t="s">
        <v>2021</v>
      </c>
      <c r="B306">
        <v>2998</v>
      </c>
      <c r="C306" t="s">
        <v>2022</v>
      </c>
    </row>
    <row r="307" spans="1:3">
      <c r="A307" t="s">
        <v>844</v>
      </c>
      <c r="B307">
        <v>2999</v>
      </c>
      <c r="C307" t="s">
        <v>845</v>
      </c>
    </row>
    <row r="308" spans="1:3">
      <c r="A308" t="s">
        <v>846</v>
      </c>
      <c r="B308">
        <v>3000</v>
      </c>
      <c r="C308" t="s">
        <v>847</v>
      </c>
    </row>
    <row r="309" spans="1:3">
      <c r="A309" t="s">
        <v>848</v>
      </c>
      <c r="B309">
        <v>3010</v>
      </c>
      <c r="C309" t="s">
        <v>849</v>
      </c>
    </row>
    <row r="310" spans="1:3">
      <c r="A310" t="s">
        <v>2562</v>
      </c>
      <c r="B310">
        <v>3014</v>
      </c>
      <c r="C310" t="s">
        <v>2563</v>
      </c>
    </row>
    <row r="311" spans="1:3">
      <c r="A311" t="s">
        <v>2689</v>
      </c>
      <c r="B311">
        <v>3018</v>
      </c>
      <c r="C311" t="s">
        <v>2358</v>
      </c>
    </row>
    <row r="312" spans="1:3">
      <c r="A312" t="s">
        <v>850</v>
      </c>
      <c r="B312">
        <v>3020</v>
      </c>
      <c r="C312" t="s">
        <v>851</v>
      </c>
    </row>
    <row r="313" spans="1:3">
      <c r="A313" t="s">
        <v>852</v>
      </c>
      <c r="B313">
        <v>3030</v>
      </c>
      <c r="C313" t="s">
        <v>853</v>
      </c>
    </row>
    <row r="314" spans="1:3">
      <c r="A314" t="s">
        <v>2564</v>
      </c>
      <c r="B314">
        <v>3040</v>
      </c>
      <c r="C314" t="s">
        <v>2565</v>
      </c>
    </row>
    <row r="315" spans="1:3">
      <c r="A315" t="s">
        <v>854</v>
      </c>
      <c r="B315">
        <v>3050</v>
      </c>
      <c r="C315" t="s">
        <v>855</v>
      </c>
    </row>
    <row r="316" spans="1:3">
      <c r="A316" t="s">
        <v>856</v>
      </c>
      <c r="B316">
        <v>3060</v>
      </c>
      <c r="C316" t="s">
        <v>857</v>
      </c>
    </row>
    <row r="317" spans="1:3">
      <c r="A317" t="s">
        <v>858</v>
      </c>
      <c r="B317">
        <v>3070</v>
      </c>
      <c r="C317" t="s">
        <v>859</v>
      </c>
    </row>
    <row r="318" spans="1:3">
      <c r="A318" t="s">
        <v>860</v>
      </c>
      <c r="B318">
        <v>3080</v>
      </c>
      <c r="C318" t="s">
        <v>861</v>
      </c>
    </row>
    <row r="319" spans="1:3">
      <c r="A319" t="s">
        <v>862</v>
      </c>
      <c r="B319">
        <v>3090</v>
      </c>
      <c r="C319" t="s">
        <v>863</v>
      </c>
    </row>
    <row r="320" spans="1:3">
      <c r="A320" t="s">
        <v>2690</v>
      </c>
      <c r="B320">
        <v>3095</v>
      </c>
      <c r="C320" t="s">
        <v>2398</v>
      </c>
    </row>
    <row r="321" spans="1:3">
      <c r="A321" t="s">
        <v>864</v>
      </c>
      <c r="B321">
        <v>3100</v>
      </c>
      <c r="C321" t="s">
        <v>865</v>
      </c>
    </row>
    <row r="322" spans="1:3">
      <c r="A322" t="s">
        <v>866</v>
      </c>
      <c r="B322">
        <v>3110</v>
      </c>
      <c r="C322" t="s">
        <v>867</v>
      </c>
    </row>
    <row r="323" spans="1:3">
      <c r="A323" t="s">
        <v>868</v>
      </c>
      <c r="B323">
        <v>3120</v>
      </c>
      <c r="C323" t="s">
        <v>869</v>
      </c>
    </row>
    <row r="324" spans="1:3">
      <c r="A324" t="s">
        <v>870</v>
      </c>
      <c r="B324">
        <v>3130</v>
      </c>
      <c r="C324" t="s">
        <v>871</v>
      </c>
    </row>
    <row r="325" spans="1:3">
      <c r="A325" t="s">
        <v>872</v>
      </c>
      <c r="B325">
        <v>3150</v>
      </c>
      <c r="C325" t="s">
        <v>873</v>
      </c>
    </row>
    <row r="326" spans="1:3">
      <c r="A326" t="s">
        <v>874</v>
      </c>
      <c r="B326">
        <v>3160</v>
      </c>
      <c r="C326" t="s">
        <v>875</v>
      </c>
    </row>
    <row r="327" spans="1:3">
      <c r="A327" t="s">
        <v>876</v>
      </c>
      <c r="B327">
        <v>3170</v>
      </c>
      <c r="C327" t="s">
        <v>877</v>
      </c>
    </row>
    <row r="328" spans="1:3">
      <c r="A328" t="s">
        <v>878</v>
      </c>
      <c r="B328">
        <v>3190</v>
      </c>
      <c r="C328" t="s">
        <v>879</v>
      </c>
    </row>
    <row r="329" spans="1:3">
      <c r="A329" t="s">
        <v>2399</v>
      </c>
      <c r="B329">
        <v>3210</v>
      </c>
      <c r="C329" t="s">
        <v>2400</v>
      </c>
    </row>
    <row r="330" spans="1:3">
      <c r="A330" t="s">
        <v>880</v>
      </c>
      <c r="B330">
        <v>3220</v>
      </c>
      <c r="C330" t="s">
        <v>881</v>
      </c>
    </row>
    <row r="331" spans="1:3">
      <c r="A331" t="s">
        <v>2401</v>
      </c>
      <c r="B331">
        <v>3230</v>
      </c>
      <c r="C331" t="s">
        <v>2344</v>
      </c>
    </row>
    <row r="332" spans="1:3">
      <c r="A332" t="s">
        <v>882</v>
      </c>
      <c r="B332">
        <v>3240</v>
      </c>
      <c r="C332" t="s">
        <v>883</v>
      </c>
    </row>
    <row r="333" spans="1:3">
      <c r="A333" t="s">
        <v>884</v>
      </c>
      <c r="B333">
        <v>3250</v>
      </c>
      <c r="C333" t="s">
        <v>885</v>
      </c>
    </row>
    <row r="334" spans="1:3">
      <c r="A334" t="s">
        <v>2566</v>
      </c>
      <c r="B334">
        <v>3260</v>
      </c>
      <c r="C334" t="s">
        <v>2567</v>
      </c>
    </row>
    <row r="335" spans="1:3">
      <c r="A335" t="s">
        <v>886</v>
      </c>
      <c r="B335">
        <v>3270</v>
      </c>
      <c r="C335" t="s">
        <v>887</v>
      </c>
    </row>
    <row r="336" spans="1:3">
      <c r="A336" t="s">
        <v>2402</v>
      </c>
      <c r="B336">
        <v>3280</v>
      </c>
      <c r="C336" t="s">
        <v>2334</v>
      </c>
    </row>
    <row r="337" spans="1:3">
      <c r="A337" t="s">
        <v>2243</v>
      </c>
      <c r="B337">
        <v>3290</v>
      </c>
      <c r="C337" t="s">
        <v>2244</v>
      </c>
    </row>
    <row r="338" spans="1:3">
      <c r="A338" t="s">
        <v>888</v>
      </c>
      <c r="B338">
        <v>3300</v>
      </c>
      <c r="C338" t="s">
        <v>889</v>
      </c>
    </row>
    <row r="339" spans="1:3">
      <c r="A339" t="s">
        <v>2245</v>
      </c>
      <c r="B339">
        <v>3350</v>
      </c>
      <c r="C339" t="s">
        <v>2246</v>
      </c>
    </row>
    <row r="340" spans="1:3">
      <c r="A340" t="s">
        <v>2247</v>
      </c>
      <c r="B340">
        <v>3360</v>
      </c>
      <c r="C340" t="s">
        <v>2248</v>
      </c>
    </row>
    <row r="341" spans="1:3">
      <c r="A341" t="s">
        <v>2249</v>
      </c>
      <c r="B341">
        <v>3370</v>
      </c>
      <c r="C341" t="s">
        <v>2250</v>
      </c>
    </row>
    <row r="342" spans="1:3">
      <c r="A342" t="s">
        <v>2251</v>
      </c>
      <c r="B342">
        <v>3380</v>
      </c>
      <c r="C342" t="s">
        <v>2252</v>
      </c>
    </row>
    <row r="343" spans="1:3">
      <c r="A343" t="s">
        <v>2253</v>
      </c>
      <c r="B343">
        <v>3390</v>
      </c>
      <c r="C343" t="s">
        <v>2254</v>
      </c>
    </row>
    <row r="344" spans="1:3">
      <c r="A344" t="s">
        <v>2255</v>
      </c>
      <c r="B344">
        <v>3400</v>
      </c>
      <c r="C344" t="s">
        <v>2256</v>
      </c>
    </row>
    <row r="345" spans="1:3">
      <c r="A345" t="s">
        <v>2257</v>
      </c>
      <c r="B345">
        <v>3410</v>
      </c>
      <c r="C345" t="s">
        <v>2258</v>
      </c>
    </row>
    <row r="346" spans="1:3">
      <c r="A346" t="s">
        <v>2259</v>
      </c>
      <c r="B346">
        <v>3420</v>
      </c>
      <c r="C346" t="s">
        <v>2260</v>
      </c>
    </row>
    <row r="347" spans="1:3">
      <c r="A347" t="s">
        <v>890</v>
      </c>
      <c r="B347">
        <v>3430</v>
      </c>
      <c r="C347" t="s">
        <v>891</v>
      </c>
    </row>
    <row r="348" spans="1:3">
      <c r="A348" t="s">
        <v>2261</v>
      </c>
      <c r="B348">
        <v>3440</v>
      </c>
      <c r="C348" t="s">
        <v>2262</v>
      </c>
    </row>
    <row r="349" spans="1:3">
      <c r="A349" t="s">
        <v>2568</v>
      </c>
      <c r="B349">
        <v>3450</v>
      </c>
      <c r="C349" t="s">
        <v>2569</v>
      </c>
    </row>
    <row r="350" spans="1:3">
      <c r="A350" t="s">
        <v>2691</v>
      </c>
      <c r="B350">
        <v>3460</v>
      </c>
      <c r="C350" t="s">
        <v>2692</v>
      </c>
    </row>
    <row r="351" spans="1:3">
      <c r="A351" t="s">
        <v>892</v>
      </c>
      <c r="B351">
        <v>3470</v>
      </c>
      <c r="C351" t="s">
        <v>893</v>
      </c>
    </row>
    <row r="352" spans="1:3">
      <c r="A352" t="s">
        <v>894</v>
      </c>
      <c r="B352">
        <v>3480</v>
      </c>
      <c r="C352" t="s">
        <v>895</v>
      </c>
    </row>
    <row r="353" spans="1:3">
      <c r="A353" t="s">
        <v>2693</v>
      </c>
      <c r="B353">
        <v>3490</v>
      </c>
      <c r="C353" t="s">
        <v>2694</v>
      </c>
    </row>
    <row r="354" spans="1:3">
      <c r="A354" t="s">
        <v>896</v>
      </c>
      <c r="B354">
        <v>3500</v>
      </c>
      <c r="C354" t="s">
        <v>897</v>
      </c>
    </row>
    <row r="355" spans="1:3">
      <c r="A355" t="s">
        <v>898</v>
      </c>
      <c r="B355">
        <v>3510</v>
      </c>
      <c r="C355" t="s">
        <v>899</v>
      </c>
    </row>
    <row r="356" spans="1:3">
      <c r="A356" t="s">
        <v>900</v>
      </c>
      <c r="B356">
        <v>3520</v>
      </c>
      <c r="C356" t="s">
        <v>901</v>
      </c>
    </row>
    <row r="357" spans="1:3">
      <c r="A357" t="s">
        <v>902</v>
      </c>
      <c r="B357">
        <v>3530</v>
      </c>
      <c r="C357" t="s">
        <v>903</v>
      </c>
    </row>
    <row r="358" spans="1:3">
      <c r="A358" t="s">
        <v>904</v>
      </c>
      <c r="B358">
        <v>3590</v>
      </c>
      <c r="C358" t="s">
        <v>905</v>
      </c>
    </row>
    <row r="359" spans="1:3">
      <c r="A359" t="s">
        <v>906</v>
      </c>
      <c r="B359">
        <v>3610</v>
      </c>
      <c r="C359" t="s">
        <v>907</v>
      </c>
    </row>
    <row r="360" spans="1:3">
      <c r="A360" t="s">
        <v>908</v>
      </c>
      <c r="B360">
        <v>3620</v>
      </c>
      <c r="C360" t="s">
        <v>909</v>
      </c>
    </row>
    <row r="361" spans="1:3">
      <c r="A361" t="s">
        <v>910</v>
      </c>
      <c r="B361">
        <v>3640</v>
      </c>
      <c r="C361" t="s">
        <v>911</v>
      </c>
    </row>
    <row r="362" spans="1:3">
      <c r="A362" t="s">
        <v>912</v>
      </c>
      <c r="B362">
        <v>3660</v>
      </c>
      <c r="C362" t="s">
        <v>913</v>
      </c>
    </row>
    <row r="363" spans="1:3">
      <c r="A363" t="s">
        <v>914</v>
      </c>
      <c r="B363">
        <v>3670</v>
      </c>
      <c r="C363" t="s">
        <v>915</v>
      </c>
    </row>
    <row r="364" spans="1:3">
      <c r="A364" t="s">
        <v>2263</v>
      </c>
      <c r="B364">
        <v>3690</v>
      </c>
      <c r="C364" t="s">
        <v>2264</v>
      </c>
    </row>
    <row r="365" spans="1:3">
      <c r="A365" t="s">
        <v>2403</v>
      </c>
      <c r="B365">
        <v>3710</v>
      </c>
      <c r="C365" t="s">
        <v>2404</v>
      </c>
    </row>
    <row r="366" spans="1:3">
      <c r="A366" t="s">
        <v>916</v>
      </c>
      <c r="B366">
        <v>3720</v>
      </c>
      <c r="C366" t="s">
        <v>917</v>
      </c>
    </row>
    <row r="367" spans="1:3">
      <c r="A367" t="s">
        <v>918</v>
      </c>
      <c r="B367">
        <v>3730</v>
      </c>
      <c r="C367" t="s">
        <v>919</v>
      </c>
    </row>
    <row r="368" spans="1:3">
      <c r="A368" t="s">
        <v>920</v>
      </c>
      <c r="B368">
        <v>3750</v>
      </c>
      <c r="C368" t="s">
        <v>921</v>
      </c>
    </row>
    <row r="369" spans="1:3">
      <c r="A369" t="s">
        <v>922</v>
      </c>
      <c r="B369">
        <v>3770</v>
      </c>
      <c r="C369" t="s">
        <v>923</v>
      </c>
    </row>
    <row r="370" spans="1:3">
      <c r="A370" t="s">
        <v>924</v>
      </c>
      <c r="B370">
        <v>3780</v>
      </c>
      <c r="C370" t="s">
        <v>925</v>
      </c>
    </row>
    <row r="371" spans="1:3">
      <c r="A371" t="s">
        <v>926</v>
      </c>
      <c r="B371">
        <v>3790</v>
      </c>
      <c r="C371" t="s">
        <v>927</v>
      </c>
    </row>
    <row r="372" spans="1:3">
      <c r="A372" t="s">
        <v>928</v>
      </c>
      <c r="B372">
        <v>3800</v>
      </c>
      <c r="C372" t="s">
        <v>929</v>
      </c>
    </row>
    <row r="373" spans="1:3">
      <c r="A373" t="s">
        <v>930</v>
      </c>
      <c r="B373">
        <v>3810</v>
      </c>
      <c r="C373" t="s">
        <v>931</v>
      </c>
    </row>
    <row r="374" spans="1:3">
      <c r="A374" t="s">
        <v>932</v>
      </c>
      <c r="B374">
        <v>3820</v>
      </c>
      <c r="C374" t="s">
        <v>933</v>
      </c>
    </row>
    <row r="375" spans="1:3">
      <c r="A375" t="s">
        <v>934</v>
      </c>
      <c r="B375">
        <v>3830</v>
      </c>
      <c r="C375" t="s">
        <v>935</v>
      </c>
    </row>
    <row r="376" spans="1:3">
      <c r="A376" t="s">
        <v>936</v>
      </c>
      <c r="B376">
        <v>3840</v>
      </c>
      <c r="C376" t="s">
        <v>937</v>
      </c>
    </row>
    <row r="377" spans="1:3">
      <c r="A377" t="s">
        <v>938</v>
      </c>
      <c r="B377">
        <v>3860</v>
      </c>
      <c r="C377" t="s">
        <v>939</v>
      </c>
    </row>
    <row r="378" spans="1:3">
      <c r="A378" t="s">
        <v>940</v>
      </c>
      <c r="B378">
        <v>3870</v>
      </c>
      <c r="C378" t="s">
        <v>941</v>
      </c>
    </row>
    <row r="379" spans="1:3">
      <c r="A379" t="s">
        <v>942</v>
      </c>
      <c r="B379">
        <v>3880</v>
      </c>
      <c r="C379" t="s">
        <v>943</v>
      </c>
    </row>
    <row r="380" spans="1:3">
      <c r="A380" t="s">
        <v>944</v>
      </c>
      <c r="B380">
        <v>3890</v>
      </c>
      <c r="C380" t="s">
        <v>945</v>
      </c>
    </row>
    <row r="381" spans="1:3">
      <c r="A381" t="s">
        <v>946</v>
      </c>
      <c r="B381">
        <v>3900</v>
      </c>
      <c r="C381" t="s">
        <v>947</v>
      </c>
    </row>
    <row r="382" spans="1:3">
      <c r="A382" t="s">
        <v>948</v>
      </c>
      <c r="B382">
        <v>3930</v>
      </c>
      <c r="C382" t="s">
        <v>949</v>
      </c>
    </row>
    <row r="383" spans="1:3">
      <c r="A383" t="s">
        <v>950</v>
      </c>
      <c r="B383">
        <v>3940</v>
      </c>
      <c r="C383" t="s">
        <v>951</v>
      </c>
    </row>
    <row r="384" spans="1:3">
      <c r="A384" t="s">
        <v>952</v>
      </c>
      <c r="B384">
        <v>3960</v>
      </c>
      <c r="C384" t="s">
        <v>953</v>
      </c>
    </row>
    <row r="385" spans="1:3">
      <c r="A385" t="s">
        <v>954</v>
      </c>
      <c r="B385">
        <v>3970</v>
      </c>
      <c r="C385" t="s">
        <v>955</v>
      </c>
    </row>
    <row r="386" spans="1:3">
      <c r="A386" t="s">
        <v>2023</v>
      </c>
      <c r="B386">
        <v>3998</v>
      </c>
      <c r="C386" t="s">
        <v>2024</v>
      </c>
    </row>
    <row r="387" spans="1:3">
      <c r="A387" t="s">
        <v>956</v>
      </c>
      <c r="B387">
        <v>4000</v>
      </c>
      <c r="C387" t="s">
        <v>2265</v>
      </c>
    </row>
    <row r="388" spans="1:3">
      <c r="A388" t="s">
        <v>957</v>
      </c>
      <c r="B388">
        <v>4010</v>
      </c>
      <c r="C388" t="s">
        <v>958</v>
      </c>
    </row>
    <row r="389" spans="1:3">
      <c r="A389" t="s">
        <v>959</v>
      </c>
      <c r="B389">
        <v>4014</v>
      </c>
      <c r="C389" t="s">
        <v>960</v>
      </c>
    </row>
    <row r="390" spans="1:3">
      <c r="A390" t="s">
        <v>2266</v>
      </c>
      <c r="B390">
        <v>4030</v>
      </c>
      <c r="C390" t="s">
        <v>2267</v>
      </c>
    </row>
    <row r="391" spans="1:3">
      <c r="A391" t="s">
        <v>961</v>
      </c>
      <c r="B391">
        <v>4060</v>
      </c>
      <c r="C391" t="s">
        <v>962</v>
      </c>
    </row>
    <row r="392" spans="1:3">
      <c r="A392" t="s">
        <v>963</v>
      </c>
      <c r="B392">
        <v>4070</v>
      </c>
      <c r="C392" t="s">
        <v>964</v>
      </c>
    </row>
    <row r="393" spans="1:3">
      <c r="A393" t="s">
        <v>965</v>
      </c>
      <c r="B393">
        <v>4080</v>
      </c>
      <c r="C393" t="s">
        <v>966</v>
      </c>
    </row>
    <row r="394" spans="1:3">
      <c r="A394" t="s">
        <v>967</v>
      </c>
      <c r="B394">
        <v>4100</v>
      </c>
      <c r="C394" t="s">
        <v>968</v>
      </c>
    </row>
    <row r="395" spans="1:3">
      <c r="A395" t="s">
        <v>969</v>
      </c>
      <c r="B395">
        <v>4220</v>
      </c>
      <c r="C395" t="s">
        <v>970</v>
      </c>
    </row>
    <row r="396" spans="1:3">
      <c r="A396" t="s">
        <v>2268</v>
      </c>
      <c r="B396">
        <v>4230</v>
      </c>
      <c r="C396" t="s">
        <v>2269</v>
      </c>
    </row>
    <row r="397" spans="1:3">
      <c r="A397" t="s">
        <v>971</v>
      </c>
      <c r="B397">
        <v>4240</v>
      </c>
      <c r="C397" t="s">
        <v>972</v>
      </c>
    </row>
    <row r="398" spans="1:3">
      <c r="A398" t="s">
        <v>2119</v>
      </c>
      <c r="B398">
        <v>4250</v>
      </c>
      <c r="C398" t="s">
        <v>2120</v>
      </c>
    </row>
    <row r="399" spans="1:3">
      <c r="A399" t="s">
        <v>973</v>
      </c>
      <c r="B399">
        <v>4260</v>
      </c>
      <c r="C399" t="s">
        <v>974</v>
      </c>
    </row>
    <row r="400" spans="1:3">
      <c r="A400" t="s">
        <v>975</v>
      </c>
      <c r="B400">
        <v>4290</v>
      </c>
      <c r="C400" t="s">
        <v>976</v>
      </c>
    </row>
    <row r="401" spans="1:3">
      <c r="A401" t="s">
        <v>977</v>
      </c>
      <c r="B401">
        <v>4300</v>
      </c>
      <c r="C401" t="s">
        <v>978</v>
      </c>
    </row>
    <row r="402" spans="1:3">
      <c r="A402" t="s">
        <v>979</v>
      </c>
      <c r="B402">
        <v>4310</v>
      </c>
      <c r="C402" t="s">
        <v>980</v>
      </c>
    </row>
    <row r="403" spans="1:3">
      <c r="A403" t="s">
        <v>981</v>
      </c>
      <c r="B403">
        <v>4311</v>
      </c>
      <c r="C403" t="s">
        <v>982</v>
      </c>
    </row>
    <row r="404" spans="1:3">
      <c r="A404" t="s">
        <v>983</v>
      </c>
      <c r="B404">
        <v>4312</v>
      </c>
      <c r="C404" t="s">
        <v>984</v>
      </c>
    </row>
    <row r="405" spans="1:3">
      <c r="A405" t="s">
        <v>985</v>
      </c>
      <c r="B405">
        <v>4313</v>
      </c>
      <c r="C405" t="s">
        <v>986</v>
      </c>
    </row>
    <row r="406" spans="1:3">
      <c r="A406" t="s">
        <v>2025</v>
      </c>
      <c r="B406">
        <v>4314</v>
      </c>
      <c r="C406" t="s">
        <v>2026</v>
      </c>
    </row>
    <row r="407" spans="1:3">
      <c r="A407" t="s">
        <v>2121</v>
      </c>
      <c r="B407">
        <v>4315</v>
      </c>
      <c r="C407" t="s">
        <v>2122</v>
      </c>
    </row>
    <row r="408" spans="1:3">
      <c r="A408" t="s">
        <v>2570</v>
      </c>
      <c r="B408">
        <v>4350</v>
      </c>
      <c r="C408" t="s">
        <v>2571</v>
      </c>
    </row>
    <row r="409" spans="1:3">
      <c r="A409" t="s">
        <v>987</v>
      </c>
      <c r="B409">
        <v>4360</v>
      </c>
      <c r="C409" t="s">
        <v>988</v>
      </c>
    </row>
    <row r="410" spans="1:3">
      <c r="A410" t="s">
        <v>989</v>
      </c>
      <c r="B410">
        <v>4361</v>
      </c>
      <c r="C410" t="s">
        <v>990</v>
      </c>
    </row>
    <row r="411" spans="1:3">
      <c r="A411" t="s">
        <v>991</v>
      </c>
      <c r="B411">
        <v>4362</v>
      </c>
      <c r="C411" t="s">
        <v>992</v>
      </c>
    </row>
    <row r="412" spans="1:3">
      <c r="A412" t="s">
        <v>993</v>
      </c>
      <c r="B412">
        <v>4363</v>
      </c>
      <c r="C412" t="s">
        <v>994</v>
      </c>
    </row>
    <row r="413" spans="1:3">
      <c r="A413" t="s">
        <v>995</v>
      </c>
      <c r="B413">
        <v>4366</v>
      </c>
      <c r="C413" t="s">
        <v>996</v>
      </c>
    </row>
    <row r="414" spans="1:3">
      <c r="A414" t="s">
        <v>2405</v>
      </c>
      <c r="B414">
        <v>4370</v>
      </c>
      <c r="C414" t="s">
        <v>2406</v>
      </c>
    </row>
    <row r="415" spans="1:3">
      <c r="A415" t="s">
        <v>2407</v>
      </c>
      <c r="B415">
        <v>4371</v>
      </c>
      <c r="C415" t="s">
        <v>2408</v>
      </c>
    </row>
    <row r="416" spans="1:3">
      <c r="A416" t="s">
        <v>997</v>
      </c>
      <c r="B416">
        <v>4460</v>
      </c>
      <c r="C416" t="s">
        <v>998</v>
      </c>
    </row>
    <row r="417" spans="1:3">
      <c r="A417" t="s">
        <v>999</v>
      </c>
      <c r="B417">
        <v>4461</v>
      </c>
      <c r="C417" t="s">
        <v>1000</v>
      </c>
    </row>
    <row r="418" spans="1:3">
      <c r="A418" t="s">
        <v>1001</v>
      </c>
      <c r="B418">
        <v>4462</v>
      </c>
      <c r="C418" t="s">
        <v>1002</v>
      </c>
    </row>
    <row r="419" spans="1:3">
      <c r="A419" t="s">
        <v>1003</v>
      </c>
      <c r="B419">
        <v>4463</v>
      </c>
      <c r="C419" t="s">
        <v>1004</v>
      </c>
    </row>
    <row r="420" spans="1:3">
      <c r="A420" t="s">
        <v>2027</v>
      </c>
      <c r="B420">
        <v>4470</v>
      </c>
      <c r="C420" t="s">
        <v>2028</v>
      </c>
    </row>
    <row r="421" spans="1:3">
      <c r="A421" t="s">
        <v>2029</v>
      </c>
      <c r="B421">
        <v>4471</v>
      </c>
      <c r="C421" t="s">
        <v>2030</v>
      </c>
    </row>
    <row r="422" spans="1:3">
      <c r="A422" t="s">
        <v>2031</v>
      </c>
      <c r="B422">
        <v>4472</v>
      </c>
      <c r="C422" t="s">
        <v>2032</v>
      </c>
    </row>
    <row r="423" spans="1:3">
      <c r="A423" t="s">
        <v>2033</v>
      </c>
      <c r="B423">
        <v>4473</v>
      </c>
      <c r="C423" t="s">
        <v>2034</v>
      </c>
    </row>
    <row r="424" spans="1:3">
      <c r="A424" t="s">
        <v>1005</v>
      </c>
      <c r="B424">
        <v>4500</v>
      </c>
      <c r="C424" t="s">
        <v>1006</v>
      </c>
    </row>
    <row r="425" spans="1:3">
      <c r="A425" t="s">
        <v>1007</v>
      </c>
      <c r="B425">
        <v>4510</v>
      </c>
      <c r="C425" t="s">
        <v>1008</v>
      </c>
    </row>
    <row r="426" spans="1:3">
      <c r="A426" t="s">
        <v>1009</v>
      </c>
      <c r="B426">
        <v>4540</v>
      </c>
      <c r="C426" t="s">
        <v>1010</v>
      </c>
    </row>
    <row r="427" spans="1:3">
      <c r="A427" t="s">
        <v>1011</v>
      </c>
      <c r="B427">
        <v>4550</v>
      </c>
      <c r="C427" t="s">
        <v>1012</v>
      </c>
    </row>
    <row r="428" spans="1:3">
      <c r="A428" t="s">
        <v>1013</v>
      </c>
      <c r="B428">
        <v>4590</v>
      </c>
      <c r="C428" t="s">
        <v>1014</v>
      </c>
    </row>
    <row r="429" spans="1:3">
      <c r="A429" t="s">
        <v>1015</v>
      </c>
      <c r="B429">
        <v>4610</v>
      </c>
      <c r="C429" t="s">
        <v>1016</v>
      </c>
    </row>
    <row r="430" spans="1:3">
      <c r="A430" t="s">
        <v>1017</v>
      </c>
      <c r="B430">
        <v>4660</v>
      </c>
      <c r="C430" t="s">
        <v>1018</v>
      </c>
    </row>
    <row r="431" spans="1:3">
      <c r="A431" t="s">
        <v>1019</v>
      </c>
      <c r="B431">
        <v>4700</v>
      </c>
      <c r="C431" t="s">
        <v>732</v>
      </c>
    </row>
    <row r="432" spans="1:3">
      <c r="A432" t="s">
        <v>1020</v>
      </c>
      <c r="B432">
        <v>4710</v>
      </c>
      <c r="C432" t="s">
        <v>1021</v>
      </c>
    </row>
    <row r="433" spans="1:3">
      <c r="A433" t="s">
        <v>1022</v>
      </c>
      <c r="B433">
        <v>4711</v>
      </c>
      <c r="C433" t="s">
        <v>1023</v>
      </c>
    </row>
    <row r="434" spans="1:3">
      <c r="A434" t="s">
        <v>1024</v>
      </c>
      <c r="B434">
        <v>4720</v>
      </c>
      <c r="C434" t="s">
        <v>1025</v>
      </c>
    </row>
    <row r="435" spans="1:3">
      <c r="A435" t="s">
        <v>1026</v>
      </c>
      <c r="B435">
        <v>4730</v>
      </c>
      <c r="C435" t="s">
        <v>1027</v>
      </c>
    </row>
    <row r="436" spans="1:3">
      <c r="A436" t="s">
        <v>1028</v>
      </c>
      <c r="B436">
        <v>4740</v>
      </c>
      <c r="C436" t="s">
        <v>1029</v>
      </c>
    </row>
    <row r="437" spans="1:3">
      <c r="A437" t="s">
        <v>1030</v>
      </c>
      <c r="B437">
        <v>4750</v>
      </c>
      <c r="C437" t="s">
        <v>1031</v>
      </c>
    </row>
    <row r="438" spans="1:3">
      <c r="A438" t="s">
        <v>1032</v>
      </c>
      <c r="B438">
        <v>4760</v>
      </c>
      <c r="C438" t="s">
        <v>1033</v>
      </c>
    </row>
    <row r="439" spans="1:3">
      <c r="A439" t="s">
        <v>1034</v>
      </c>
      <c r="B439">
        <v>4766</v>
      </c>
      <c r="C439" t="s">
        <v>1035</v>
      </c>
    </row>
    <row r="440" spans="1:3">
      <c r="A440" t="s">
        <v>1036</v>
      </c>
      <c r="B440">
        <v>4767</v>
      </c>
      <c r="C440" t="s">
        <v>1037</v>
      </c>
    </row>
    <row r="441" spans="1:3">
      <c r="A441" t="s">
        <v>1038</v>
      </c>
      <c r="B441">
        <v>4768</v>
      </c>
      <c r="C441" t="s">
        <v>1039</v>
      </c>
    </row>
    <row r="442" spans="1:3">
      <c r="A442" t="s">
        <v>1040</v>
      </c>
      <c r="B442">
        <v>4769</v>
      </c>
      <c r="C442" t="s">
        <v>2409</v>
      </c>
    </row>
    <row r="443" spans="1:3">
      <c r="A443" t="s">
        <v>1041</v>
      </c>
      <c r="B443">
        <v>4770</v>
      </c>
      <c r="C443" t="s">
        <v>1042</v>
      </c>
    </row>
    <row r="444" spans="1:3">
      <c r="A444" t="s">
        <v>1043</v>
      </c>
      <c r="B444">
        <v>4780</v>
      </c>
      <c r="C444" t="s">
        <v>1044</v>
      </c>
    </row>
    <row r="445" spans="1:3">
      <c r="A445" t="s">
        <v>1045</v>
      </c>
      <c r="B445">
        <v>4800</v>
      </c>
      <c r="C445" t="s">
        <v>1046</v>
      </c>
    </row>
    <row r="446" spans="1:3">
      <c r="A446" t="s">
        <v>2270</v>
      </c>
      <c r="B446">
        <v>4810</v>
      </c>
      <c r="C446" t="s">
        <v>2271</v>
      </c>
    </row>
    <row r="447" spans="1:3">
      <c r="A447" t="s">
        <v>2410</v>
      </c>
      <c r="B447">
        <v>4820</v>
      </c>
      <c r="C447" t="s">
        <v>2411</v>
      </c>
    </row>
    <row r="448" spans="1:3">
      <c r="A448" t="s">
        <v>1047</v>
      </c>
      <c r="B448">
        <v>4860</v>
      </c>
      <c r="C448" t="s">
        <v>1048</v>
      </c>
    </row>
    <row r="449" spans="1:3">
      <c r="A449" t="s">
        <v>1049</v>
      </c>
      <c r="B449">
        <v>4880</v>
      </c>
      <c r="C449" t="s">
        <v>1050</v>
      </c>
    </row>
    <row r="450" spans="1:3">
      <c r="A450" t="s">
        <v>2572</v>
      </c>
      <c r="B450">
        <v>4890</v>
      </c>
      <c r="C450" t="s">
        <v>2573</v>
      </c>
    </row>
    <row r="451" spans="1:3">
      <c r="A451" t="s">
        <v>2574</v>
      </c>
      <c r="B451">
        <v>4900</v>
      </c>
      <c r="C451" t="s">
        <v>818</v>
      </c>
    </row>
    <row r="452" spans="1:3">
      <c r="A452" t="s">
        <v>2035</v>
      </c>
      <c r="B452">
        <v>4998</v>
      </c>
      <c r="C452" t="s">
        <v>2036</v>
      </c>
    </row>
    <row r="453" spans="1:3">
      <c r="A453" t="s">
        <v>1051</v>
      </c>
      <c r="B453">
        <v>5001</v>
      </c>
      <c r="C453" t="s">
        <v>1052</v>
      </c>
    </row>
    <row r="454" spans="1:3">
      <c r="A454" t="s">
        <v>1053</v>
      </c>
      <c r="B454">
        <v>5010</v>
      </c>
      <c r="C454" t="s">
        <v>1054</v>
      </c>
    </row>
    <row r="455" spans="1:3">
      <c r="A455" t="s">
        <v>1055</v>
      </c>
      <c r="B455">
        <v>5020</v>
      </c>
      <c r="C455" t="s">
        <v>1056</v>
      </c>
    </row>
    <row r="456" spans="1:3">
      <c r="A456" t="s">
        <v>1057</v>
      </c>
      <c r="B456">
        <v>5050</v>
      </c>
      <c r="C456" t="s">
        <v>1058</v>
      </c>
    </row>
    <row r="457" spans="1:3">
      <c r="A457" t="s">
        <v>1059</v>
      </c>
      <c r="B457">
        <v>5100</v>
      </c>
      <c r="C457" t="s">
        <v>1060</v>
      </c>
    </row>
    <row r="458" spans="1:3">
      <c r="A458" t="s">
        <v>1061</v>
      </c>
      <c r="B458">
        <v>5172</v>
      </c>
      <c r="C458" t="s">
        <v>1062</v>
      </c>
    </row>
    <row r="459" spans="1:3">
      <c r="A459" t="s">
        <v>1063</v>
      </c>
      <c r="B459">
        <v>5174</v>
      </c>
      <c r="C459" t="s">
        <v>2412</v>
      </c>
    </row>
    <row r="460" spans="1:3">
      <c r="A460" t="s">
        <v>2575</v>
      </c>
      <c r="B460">
        <v>5175</v>
      </c>
      <c r="C460" t="s">
        <v>2576</v>
      </c>
    </row>
    <row r="461" spans="1:3">
      <c r="A461" t="s">
        <v>1064</v>
      </c>
      <c r="B461">
        <v>5176</v>
      </c>
      <c r="C461" t="s">
        <v>2413</v>
      </c>
    </row>
    <row r="462" spans="1:3">
      <c r="A462" t="s">
        <v>2577</v>
      </c>
      <c r="B462">
        <v>5177</v>
      </c>
      <c r="C462" t="s">
        <v>2578</v>
      </c>
    </row>
    <row r="463" spans="1:3">
      <c r="A463" t="s">
        <v>2579</v>
      </c>
      <c r="B463">
        <v>5178</v>
      </c>
      <c r="C463" t="s">
        <v>2580</v>
      </c>
    </row>
    <row r="464" spans="1:3">
      <c r="A464" t="s">
        <v>2272</v>
      </c>
      <c r="B464">
        <v>5179</v>
      </c>
      <c r="C464" t="s">
        <v>2273</v>
      </c>
    </row>
    <row r="465" spans="1:3">
      <c r="A465" t="s">
        <v>2695</v>
      </c>
      <c r="B465">
        <v>5180</v>
      </c>
      <c r="C465" t="s">
        <v>2696</v>
      </c>
    </row>
    <row r="466" spans="1:3">
      <c r="A466" t="s">
        <v>1065</v>
      </c>
      <c r="B466">
        <v>5200</v>
      </c>
      <c r="C466" t="s">
        <v>1066</v>
      </c>
    </row>
    <row r="467" spans="1:3">
      <c r="A467" t="s">
        <v>1067</v>
      </c>
      <c r="B467">
        <v>5220</v>
      </c>
      <c r="C467" t="s">
        <v>1068</v>
      </c>
    </row>
    <row r="468" spans="1:3">
      <c r="A468" t="s">
        <v>1069</v>
      </c>
      <c r="B468">
        <v>5238</v>
      </c>
      <c r="C468" t="s">
        <v>1070</v>
      </c>
    </row>
    <row r="469" spans="1:3">
      <c r="A469" t="s">
        <v>1071</v>
      </c>
      <c r="B469">
        <v>5330</v>
      </c>
      <c r="C469" t="s">
        <v>1072</v>
      </c>
    </row>
    <row r="470" spans="1:3">
      <c r="A470" t="s">
        <v>1073</v>
      </c>
      <c r="B470">
        <v>5360</v>
      </c>
      <c r="C470" t="s">
        <v>1074</v>
      </c>
    </row>
    <row r="471" spans="1:3">
      <c r="A471" t="s">
        <v>1075</v>
      </c>
      <c r="B471">
        <v>5370</v>
      </c>
      <c r="C471" t="s">
        <v>1076</v>
      </c>
    </row>
    <row r="472" spans="1:3">
      <c r="A472" t="s">
        <v>2037</v>
      </c>
      <c r="B472">
        <v>5400</v>
      </c>
      <c r="C472" t="s">
        <v>2038</v>
      </c>
    </row>
    <row r="473" spans="1:3">
      <c r="A473" t="s">
        <v>2039</v>
      </c>
      <c r="B473">
        <v>5420</v>
      </c>
      <c r="C473" t="s">
        <v>2040</v>
      </c>
    </row>
    <row r="474" spans="1:3">
      <c r="A474" t="s">
        <v>1077</v>
      </c>
      <c r="B474">
        <v>5880</v>
      </c>
      <c r="C474" t="s">
        <v>1078</v>
      </c>
    </row>
    <row r="475" spans="1:3">
      <c r="A475" t="s">
        <v>1079</v>
      </c>
      <c r="B475">
        <v>5881</v>
      </c>
      <c r="C475" t="s">
        <v>1080</v>
      </c>
    </row>
    <row r="476" spans="1:3">
      <c r="A476" t="s">
        <v>1081</v>
      </c>
      <c r="B476">
        <v>5910</v>
      </c>
      <c r="C476" t="s">
        <v>1082</v>
      </c>
    </row>
    <row r="477" spans="1:3">
      <c r="A477" t="s">
        <v>2041</v>
      </c>
      <c r="B477">
        <v>5998</v>
      </c>
      <c r="C477" t="s">
        <v>2042</v>
      </c>
    </row>
    <row r="478" spans="1:3">
      <c r="A478" t="s">
        <v>1083</v>
      </c>
      <c r="B478">
        <v>6010</v>
      </c>
      <c r="C478" t="s">
        <v>1084</v>
      </c>
    </row>
    <row r="479" spans="1:3">
      <c r="A479" t="s">
        <v>1085</v>
      </c>
      <c r="B479">
        <v>6011</v>
      </c>
      <c r="C479" t="s">
        <v>2123</v>
      </c>
    </row>
    <row r="480" spans="1:3">
      <c r="A480" t="s">
        <v>2414</v>
      </c>
      <c r="B480">
        <v>6018</v>
      </c>
      <c r="C480" t="s">
        <v>2415</v>
      </c>
    </row>
    <row r="481" spans="1:3">
      <c r="A481" t="s">
        <v>1086</v>
      </c>
      <c r="B481">
        <v>6020</v>
      </c>
      <c r="C481" t="s">
        <v>1087</v>
      </c>
    </row>
    <row r="482" spans="1:3">
      <c r="A482" t="s">
        <v>1088</v>
      </c>
      <c r="B482">
        <v>6030</v>
      </c>
      <c r="C482" t="s">
        <v>1089</v>
      </c>
    </row>
    <row r="483" spans="1:3">
      <c r="A483" t="s">
        <v>1090</v>
      </c>
      <c r="B483">
        <v>6040</v>
      </c>
      <c r="C483" t="s">
        <v>1091</v>
      </c>
    </row>
    <row r="484" spans="1:3">
      <c r="A484" t="s">
        <v>1092</v>
      </c>
      <c r="B484">
        <v>6050</v>
      </c>
      <c r="C484" t="s">
        <v>1093</v>
      </c>
    </row>
    <row r="485" spans="1:3">
      <c r="A485" t="s">
        <v>1094</v>
      </c>
      <c r="B485">
        <v>6060</v>
      </c>
      <c r="C485" t="s">
        <v>1095</v>
      </c>
    </row>
    <row r="486" spans="1:3">
      <c r="A486" t="s">
        <v>1096</v>
      </c>
      <c r="B486">
        <v>6070</v>
      </c>
      <c r="C486" t="s">
        <v>1097</v>
      </c>
    </row>
    <row r="487" spans="1:3">
      <c r="A487" t="s">
        <v>1098</v>
      </c>
      <c r="B487">
        <v>6080</v>
      </c>
      <c r="C487" t="s">
        <v>1099</v>
      </c>
    </row>
    <row r="488" spans="1:3">
      <c r="A488" t="s">
        <v>1100</v>
      </c>
      <c r="B488">
        <v>6090</v>
      </c>
      <c r="C488" t="s">
        <v>1101</v>
      </c>
    </row>
    <row r="489" spans="1:3">
      <c r="A489" t="s">
        <v>1102</v>
      </c>
      <c r="B489">
        <v>6100</v>
      </c>
      <c r="C489" t="s">
        <v>1103</v>
      </c>
    </row>
    <row r="490" spans="1:3">
      <c r="A490" t="s">
        <v>2581</v>
      </c>
      <c r="B490">
        <v>6110</v>
      </c>
      <c r="C490" t="s">
        <v>2582</v>
      </c>
    </row>
    <row r="491" spans="1:3">
      <c r="A491" t="s">
        <v>2043</v>
      </c>
      <c r="B491">
        <v>6129</v>
      </c>
      <c r="C491" t="s">
        <v>2044</v>
      </c>
    </row>
    <row r="492" spans="1:3">
      <c r="A492" t="s">
        <v>1104</v>
      </c>
      <c r="B492">
        <v>6136</v>
      </c>
      <c r="C492" t="s">
        <v>1105</v>
      </c>
    </row>
    <row r="493" spans="1:3">
      <c r="A493" t="s">
        <v>2045</v>
      </c>
      <c r="B493">
        <v>6137</v>
      </c>
      <c r="C493" t="s">
        <v>2046</v>
      </c>
    </row>
    <row r="494" spans="1:3">
      <c r="A494" t="s">
        <v>1106</v>
      </c>
      <c r="B494">
        <v>6150</v>
      </c>
      <c r="C494" t="s">
        <v>1107</v>
      </c>
    </row>
    <row r="495" spans="1:3">
      <c r="A495" t="s">
        <v>1108</v>
      </c>
      <c r="B495">
        <v>6170</v>
      </c>
      <c r="C495" t="s">
        <v>1109</v>
      </c>
    </row>
    <row r="496" spans="1:3">
      <c r="A496" t="s">
        <v>1110</v>
      </c>
      <c r="B496">
        <v>6194</v>
      </c>
      <c r="C496" t="s">
        <v>1111</v>
      </c>
    </row>
    <row r="497" spans="1:3">
      <c r="A497" t="s">
        <v>1112</v>
      </c>
      <c r="B497">
        <v>6200</v>
      </c>
      <c r="C497" t="s">
        <v>1113</v>
      </c>
    </row>
    <row r="498" spans="1:3">
      <c r="A498" t="s">
        <v>1114</v>
      </c>
      <c r="B498">
        <v>6210</v>
      </c>
      <c r="C498" t="s">
        <v>1115</v>
      </c>
    </row>
    <row r="499" spans="1:3">
      <c r="A499" t="s">
        <v>1116</v>
      </c>
      <c r="B499">
        <v>6220</v>
      </c>
      <c r="C499" t="s">
        <v>1117</v>
      </c>
    </row>
    <row r="500" spans="1:3">
      <c r="A500" t="s">
        <v>1118</v>
      </c>
      <c r="B500">
        <v>6350</v>
      </c>
      <c r="C500" t="s">
        <v>1119</v>
      </c>
    </row>
    <row r="501" spans="1:3">
      <c r="A501" t="s">
        <v>2047</v>
      </c>
      <c r="B501">
        <v>6998</v>
      </c>
      <c r="C501" t="s">
        <v>2048</v>
      </c>
    </row>
    <row r="502" spans="1:3">
      <c r="A502" t="s">
        <v>1120</v>
      </c>
      <c r="B502">
        <v>7002</v>
      </c>
      <c r="C502" t="s">
        <v>1121</v>
      </c>
    </row>
    <row r="503" spans="1:3">
      <c r="A503" t="s">
        <v>1122</v>
      </c>
      <c r="B503">
        <v>7003</v>
      </c>
      <c r="C503" t="s">
        <v>1123</v>
      </c>
    </row>
    <row r="504" spans="1:3">
      <c r="A504" t="s">
        <v>1124</v>
      </c>
      <c r="B504">
        <v>7004</v>
      </c>
      <c r="C504" t="s">
        <v>1125</v>
      </c>
    </row>
    <row r="505" spans="1:3">
      <c r="A505" t="s">
        <v>1126</v>
      </c>
      <c r="B505">
        <v>7005</v>
      </c>
      <c r="C505" t="s">
        <v>1127</v>
      </c>
    </row>
    <row r="506" spans="1:3">
      <c r="A506" t="s">
        <v>2274</v>
      </c>
      <c r="B506">
        <v>7006</v>
      </c>
      <c r="C506" t="s">
        <v>2275</v>
      </c>
    </row>
    <row r="507" spans="1:3">
      <c r="A507" t="s">
        <v>2276</v>
      </c>
      <c r="B507">
        <v>7007</v>
      </c>
      <c r="C507" t="s">
        <v>2277</v>
      </c>
    </row>
    <row r="508" spans="1:3">
      <c r="A508" t="s">
        <v>2278</v>
      </c>
      <c r="B508">
        <v>7008</v>
      </c>
      <c r="C508" t="s">
        <v>2279</v>
      </c>
    </row>
    <row r="509" spans="1:3">
      <c r="A509" t="s">
        <v>2280</v>
      </c>
      <c r="B509">
        <v>7009</v>
      </c>
      <c r="C509" t="s">
        <v>2281</v>
      </c>
    </row>
    <row r="510" spans="1:3">
      <c r="A510" t="s">
        <v>1128</v>
      </c>
      <c r="B510">
        <v>7010</v>
      </c>
      <c r="C510" t="s">
        <v>1129</v>
      </c>
    </row>
    <row r="511" spans="1:3">
      <c r="A511" t="s">
        <v>1130</v>
      </c>
      <c r="B511">
        <v>7011</v>
      </c>
      <c r="C511" t="s">
        <v>1131</v>
      </c>
    </row>
    <row r="512" spans="1:3">
      <c r="A512" t="s">
        <v>1132</v>
      </c>
      <c r="B512">
        <v>7012</v>
      </c>
      <c r="C512" t="s">
        <v>1133</v>
      </c>
    </row>
    <row r="513" spans="1:3">
      <c r="A513" t="s">
        <v>1134</v>
      </c>
      <c r="B513">
        <v>7013</v>
      </c>
      <c r="C513" t="s">
        <v>1135</v>
      </c>
    </row>
    <row r="514" spans="1:3">
      <c r="A514" t="s">
        <v>2282</v>
      </c>
      <c r="B514">
        <v>7014</v>
      </c>
      <c r="C514" t="s">
        <v>2283</v>
      </c>
    </row>
    <row r="515" spans="1:3">
      <c r="A515" t="s">
        <v>2697</v>
      </c>
      <c r="B515">
        <v>7016</v>
      </c>
      <c r="C515" t="s">
        <v>2698</v>
      </c>
    </row>
    <row r="516" spans="1:3">
      <c r="A516" t="s">
        <v>2284</v>
      </c>
      <c r="B516">
        <v>7017</v>
      </c>
      <c r="C516" t="s">
        <v>2285</v>
      </c>
    </row>
    <row r="517" spans="1:3">
      <c r="A517" t="s">
        <v>2286</v>
      </c>
      <c r="B517">
        <v>7018</v>
      </c>
      <c r="C517" t="s">
        <v>2287</v>
      </c>
    </row>
    <row r="518" spans="1:3">
      <c r="A518" t="s">
        <v>1136</v>
      </c>
      <c r="B518">
        <v>7020</v>
      </c>
      <c r="C518" t="s">
        <v>1137</v>
      </c>
    </row>
    <row r="519" spans="1:3">
      <c r="A519" t="s">
        <v>1138</v>
      </c>
      <c r="B519">
        <v>7030</v>
      </c>
      <c r="C519" t="s">
        <v>1139</v>
      </c>
    </row>
    <row r="520" spans="1:3">
      <c r="A520" t="s">
        <v>1140</v>
      </c>
      <c r="B520">
        <v>7033</v>
      </c>
      <c r="C520" t="s">
        <v>1141</v>
      </c>
    </row>
    <row r="521" spans="1:3">
      <c r="A521" t="s">
        <v>2416</v>
      </c>
      <c r="B521">
        <v>7035</v>
      </c>
      <c r="C521" t="s">
        <v>2417</v>
      </c>
    </row>
    <row r="522" spans="1:3">
      <c r="A522" t="s">
        <v>1142</v>
      </c>
      <c r="B522">
        <v>7040</v>
      </c>
      <c r="C522" t="s">
        <v>1143</v>
      </c>
    </row>
    <row r="523" spans="1:3">
      <c r="A523" t="s">
        <v>2288</v>
      </c>
      <c r="B523">
        <v>7041</v>
      </c>
      <c r="C523" t="s">
        <v>2289</v>
      </c>
    </row>
    <row r="524" spans="1:3">
      <c r="A524" t="s">
        <v>1144</v>
      </c>
      <c r="B524">
        <v>7050</v>
      </c>
      <c r="C524" t="s">
        <v>1145</v>
      </c>
    </row>
    <row r="525" spans="1:3">
      <c r="A525" t="s">
        <v>1146</v>
      </c>
      <c r="B525">
        <v>7060</v>
      </c>
      <c r="C525" t="s">
        <v>1147</v>
      </c>
    </row>
    <row r="526" spans="1:3">
      <c r="A526" t="s">
        <v>1148</v>
      </c>
      <c r="B526">
        <v>7070</v>
      </c>
      <c r="C526" t="s">
        <v>1149</v>
      </c>
    </row>
    <row r="527" spans="1:3">
      <c r="A527" t="s">
        <v>1150</v>
      </c>
      <c r="B527">
        <v>7080</v>
      </c>
      <c r="C527" t="s">
        <v>1151</v>
      </c>
    </row>
    <row r="528" spans="1:3">
      <c r="A528" t="s">
        <v>1152</v>
      </c>
      <c r="B528">
        <v>7081</v>
      </c>
      <c r="C528" t="s">
        <v>1153</v>
      </c>
    </row>
    <row r="529" spans="1:3">
      <c r="A529" t="s">
        <v>1154</v>
      </c>
      <c r="B529">
        <v>7082</v>
      </c>
      <c r="C529" t="s">
        <v>1155</v>
      </c>
    </row>
    <row r="530" spans="1:3">
      <c r="A530" t="s">
        <v>1156</v>
      </c>
      <c r="B530">
        <v>7083</v>
      </c>
      <c r="C530" t="s">
        <v>1157</v>
      </c>
    </row>
    <row r="531" spans="1:3">
      <c r="A531" t="s">
        <v>2699</v>
      </c>
      <c r="B531">
        <v>7084</v>
      </c>
      <c r="C531" t="s">
        <v>2700</v>
      </c>
    </row>
    <row r="532" spans="1:3">
      <c r="A532" t="s">
        <v>1158</v>
      </c>
      <c r="B532">
        <v>7090</v>
      </c>
      <c r="C532" t="s">
        <v>1159</v>
      </c>
    </row>
    <row r="533" spans="1:3">
      <c r="A533" t="s">
        <v>1160</v>
      </c>
      <c r="B533">
        <v>7100</v>
      </c>
      <c r="C533" t="s">
        <v>1161</v>
      </c>
    </row>
    <row r="534" spans="1:3">
      <c r="A534" t="s">
        <v>1162</v>
      </c>
      <c r="B534">
        <v>7101</v>
      </c>
      <c r="C534" t="s">
        <v>1163</v>
      </c>
    </row>
    <row r="535" spans="1:3">
      <c r="A535" t="s">
        <v>1164</v>
      </c>
      <c r="B535">
        <v>7102</v>
      </c>
      <c r="C535" t="s">
        <v>1165</v>
      </c>
    </row>
    <row r="536" spans="1:3">
      <c r="A536" t="s">
        <v>1166</v>
      </c>
      <c r="B536">
        <v>7103</v>
      </c>
      <c r="C536" t="s">
        <v>1167</v>
      </c>
    </row>
    <row r="537" spans="1:3">
      <c r="A537" t="s">
        <v>2418</v>
      </c>
      <c r="B537">
        <v>7104</v>
      </c>
      <c r="C537" t="s">
        <v>2419</v>
      </c>
    </row>
    <row r="538" spans="1:3">
      <c r="A538" t="s">
        <v>1168</v>
      </c>
      <c r="B538">
        <v>7110</v>
      </c>
      <c r="C538" t="s">
        <v>1169</v>
      </c>
    </row>
    <row r="539" spans="1:3">
      <c r="A539" t="s">
        <v>1170</v>
      </c>
      <c r="B539">
        <v>7111</v>
      </c>
      <c r="C539" t="s">
        <v>1171</v>
      </c>
    </row>
    <row r="540" spans="1:3">
      <c r="A540" t="s">
        <v>1172</v>
      </c>
      <c r="B540">
        <v>7112</v>
      </c>
      <c r="C540" t="s">
        <v>1173</v>
      </c>
    </row>
    <row r="541" spans="1:3">
      <c r="A541" t="s">
        <v>1174</v>
      </c>
      <c r="B541">
        <v>7113</v>
      </c>
      <c r="C541" t="s">
        <v>1175</v>
      </c>
    </row>
    <row r="542" spans="1:3">
      <c r="A542" t="s">
        <v>1176</v>
      </c>
      <c r="B542">
        <v>7114</v>
      </c>
      <c r="C542" t="s">
        <v>1177</v>
      </c>
    </row>
    <row r="543" spans="1:3">
      <c r="A543" t="s">
        <v>2420</v>
      </c>
      <c r="B543">
        <v>7115</v>
      </c>
      <c r="C543" t="s">
        <v>2421</v>
      </c>
    </row>
    <row r="544" spans="1:3">
      <c r="A544" t="s">
        <v>1178</v>
      </c>
      <c r="B544">
        <v>7120</v>
      </c>
      <c r="C544" t="s">
        <v>1179</v>
      </c>
    </row>
    <row r="545" spans="1:3">
      <c r="A545" t="s">
        <v>1180</v>
      </c>
      <c r="B545">
        <v>7121</v>
      </c>
      <c r="C545" t="s">
        <v>1181</v>
      </c>
    </row>
    <row r="546" spans="1:3">
      <c r="A546" t="s">
        <v>1182</v>
      </c>
      <c r="B546">
        <v>7128</v>
      </c>
      <c r="C546" t="s">
        <v>1183</v>
      </c>
    </row>
    <row r="547" spans="1:3">
      <c r="A547" t="s">
        <v>1184</v>
      </c>
      <c r="B547">
        <v>7129</v>
      </c>
      <c r="C547" t="s">
        <v>1185</v>
      </c>
    </row>
    <row r="548" spans="1:3">
      <c r="A548" t="s">
        <v>1186</v>
      </c>
      <c r="B548">
        <v>7130</v>
      </c>
      <c r="C548" t="s">
        <v>1187</v>
      </c>
    </row>
    <row r="549" spans="1:3">
      <c r="A549" t="s">
        <v>1188</v>
      </c>
      <c r="B549">
        <v>7140</v>
      </c>
      <c r="C549" t="s">
        <v>1189</v>
      </c>
    </row>
    <row r="550" spans="1:3">
      <c r="A550" t="s">
        <v>1190</v>
      </c>
      <c r="B550">
        <v>7141</v>
      </c>
      <c r="C550" t="s">
        <v>1191</v>
      </c>
    </row>
    <row r="551" spans="1:3">
      <c r="A551" t="s">
        <v>1192</v>
      </c>
      <c r="B551">
        <v>7146</v>
      </c>
      <c r="C551" t="s">
        <v>1193</v>
      </c>
    </row>
    <row r="552" spans="1:3">
      <c r="A552" t="s">
        <v>1194</v>
      </c>
      <c r="B552">
        <v>7149</v>
      </c>
      <c r="C552" t="s">
        <v>1195</v>
      </c>
    </row>
    <row r="553" spans="1:3">
      <c r="A553" t="s">
        <v>1196</v>
      </c>
      <c r="B553">
        <v>7150</v>
      </c>
      <c r="C553" t="s">
        <v>1197</v>
      </c>
    </row>
    <row r="554" spans="1:3">
      <c r="A554" t="s">
        <v>1198</v>
      </c>
      <c r="B554">
        <v>7151</v>
      </c>
      <c r="C554" t="s">
        <v>1199</v>
      </c>
    </row>
    <row r="555" spans="1:3">
      <c r="A555" t="s">
        <v>1200</v>
      </c>
      <c r="B555">
        <v>7152</v>
      </c>
      <c r="C555" t="s">
        <v>1201</v>
      </c>
    </row>
    <row r="556" spans="1:3">
      <c r="A556" t="s">
        <v>1202</v>
      </c>
      <c r="B556">
        <v>7153</v>
      </c>
      <c r="C556" t="s">
        <v>1203</v>
      </c>
    </row>
    <row r="557" spans="1:3">
      <c r="A557" t="s">
        <v>1204</v>
      </c>
      <c r="B557">
        <v>7154</v>
      </c>
      <c r="C557" t="s">
        <v>1205</v>
      </c>
    </row>
    <row r="558" spans="1:3">
      <c r="A558" t="s">
        <v>1206</v>
      </c>
      <c r="B558">
        <v>7155</v>
      </c>
      <c r="C558" t="s">
        <v>1207</v>
      </c>
    </row>
    <row r="559" spans="1:3">
      <c r="A559" t="s">
        <v>1208</v>
      </c>
      <c r="B559">
        <v>7156</v>
      </c>
      <c r="C559" t="s">
        <v>1209</v>
      </c>
    </row>
    <row r="560" spans="1:3">
      <c r="A560" t="s">
        <v>1210</v>
      </c>
      <c r="B560">
        <v>7158</v>
      </c>
      <c r="C560" t="s">
        <v>1211</v>
      </c>
    </row>
    <row r="561" spans="1:3">
      <c r="A561" t="s">
        <v>1212</v>
      </c>
      <c r="B561">
        <v>7159</v>
      </c>
      <c r="C561" t="s">
        <v>1213</v>
      </c>
    </row>
    <row r="562" spans="1:3">
      <c r="A562" t="s">
        <v>1214</v>
      </c>
      <c r="B562">
        <v>7160</v>
      </c>
      <c r="C562" t="s">
        <v>1215</v>
      </c>
    </row>
    <row r="563" spans="1:3">
      <c r="A563" t="s">
        <v>1216</v>
      </c>
      <c r="B563">
        <v>7161</v>
      </c>
      <c r="C563" t="s">
        <v>1217</v>
      </c>
    </row>
    <row r="564" spans="1:3">
      <c r="A564" t="s">
        <v>1218</v>
      </c>
      <c r="B564">
        <v>7162</v>
      </c>
      <c r="C564" t="s">
        <v>1219</v>
      </c>
    </row>
    <row r="565" spans="1:3">
      <c r="A565" t="s">
        <v>1220</v>
      </c>
      <c r="B565">
        <v>7171</v>
      </c>
      <c r="C565" t="s">
        <v>1221</v>
      </c>
    </row>
    <row r="566" spans="1:3">
      <c r="A566" t="s">
        <v>1222</v>
      </c>
      <c r="B566">
        <v>7180</v>
      </c>
      <c r="C566" t="s">
        <v>1223</v>
      </c>
    </row>
    <row r="567" spans="1:3">
      <c r="A567" t="s">
        <v>1224</v>
      </c>
      <c r="B567">
        <v>7182</v>
      </c>
      <c r="C567" t="s">
        <v>1225</v>
      </c>
    </row>
    <row r="568" spans="1:3">
      <c r="A568" t="s">
        <v>1226</v>
      </c>
      <c r="B568">
        <v>7190</v>
      </c>
      <c r="C568" t="s">
        <v>1227</v>
      </c>
    </row>
    <row r="569" spans="1:3">
      <c r="A569" t="s">
        <v>1228</v>
      </c>
      <c r="B569">
        <v>7191</v>
      </c>
      <c r="C569" t="s">
        <v>1229</v>
      </c>
    </row>
    <row r="570" spans="1:3">
      <c r="A570" t="s">
        <v>1230</v>
      </c>
      <c r="B570">
        <v>7194</v>
      </c>
      <c r="C570" t="s">
        <v>1231</v>
      </c>
    </row>
    <row r="571" spans="1:3">
      <c r="A571" t="s">
        <v>1232</v>
      </c>
      <c r="B571">
        <v>7195</v>
      </c>
      <c r="C571" t="s">
        <v>1233</v>
      </c>
    </row>
    <row r="572" spans="1:3">
      <c r="A572" t="s">
        <v>1234</v>
      </c>
      <c r="B572">
        <v>7200</v>
      </c>
      <c r="C572" t="s">
        <v>1235</v>
      </c>
    </row>
    <row r="573" spans="1:3">
      <c r="A573" t="s">
        <v>1236</v>
      </c>
      <c r="B573">
        <v>7201</v>
      </c>
      <c r="C573" t="s">
        <v>1237</v>
      </c>
    </row>
    <row r="574" spans="1:3">
      <c r="A574" t="s">
        <v>1238</v>
      </c>
      <c r="B574">
        <v>7204</v>
      </c>
      <c r="C574" t="s">
        <v>1239</v>
      </c>
    </row>
    <row r="575" spans="1:3">
      <c r="A575" t="s">
        <v>1240</v>
      </c>
      <c r="B575">
        <v>7205</v>
      </c>
      <c r="C575" t="s">
        <v>1241</v>
      </c>
    </row>
    <row r="576" spans="1:3">
      <c r="A576" t="s">
        <v>1242</v>
      </c>
      <c r="B576">
        <v>7210</v>
      </c>
      <c r="C576" t="s">
        <v>1243</v>
      </c>
    </row>
    <row r="577" spans="1:3">
      <c r="A577" t="s">
        <v>1244</v>
      </c>
      <c r="B577">
        <v>7211</v>
      </c>
      <c r="C577" t="s">
        <v>1245</v>
      </c>
    </row>
    <row r="578" spans="1:3">
      <c r="A578" t="s">
        <v>1246</v>
      </c>
      <c r="B578">
        <v>7212</v>
      </c>
      <c r="C578" t="s">
        <v>1247</v>
      </c>
    </row>
    <row r="579" spans="1:3">
      <c r="A579" t="s">
        <v>1248</v>
      </c>
      <c r="B579">
        <v>7213</v>
      </c>
      <c r="C579" t="s">
        <v>1249</v>
      </c>
    </row>
    <row r="580" spans="1:3">
      <c r="A580" t="s">
        <v>1250</v>
      </c>
      <c r="B580">
        <v>7216</v>
      </c>
      <c r="C580" t="s">
        <v>1251</v>
      </c>
    </row>
    <row r="581" spans="1:3">
      <c r="A581" t="s">
        <v>1252</v>
      </c>
      <c r="B581">
        <v>7220</v>
      </c>
      <c r="C581" t="s">
        <v>1253</v>
      </c>
    </row>
    <row r="582" spans="1:3">
      <c r="A582" t="s">
        <v>1254</v>
      </c>
      <c r="B582">
        <v>7230</v>
      </c>
      <c r="C582" t="s">
        <v>1255</v>
      </c>
    </row>
    <row r="583" spans="1:3">
      <c r="A583" t="s">
        <v>1256</v>
      </c>
      <c r="B583">
        <v>7231</v>
      </c>
      <c r="C583" t="s">
        <v>1257</v>
      </c>
    </row>
    <row r="584" spans="1:3">
      <c r="A584" t="s">
        <v>1258</v>
      </c>
      <c r="B584">
        <v>7240</v>
      </c>
      <c r="C584" t="s">
        <v>1259</v>
      </c>
    </row>
    <row r="585" spans="1:3">
      <c r="A585" t="s">
        <v>1260</v>
      </c>
      <c r="B585">
        <v>7245</v>
      </c>
      <c r="C585" t="s">
        <v>1261</v>
      </c>
    </row>
    <row r="586" spans="1:3">
      <c r="A586" t="s">
        <v>2583</v>
      </c>
      <c r="B586">
        <v>7247</v>
      </c>
      <c r="C586" t="s">
        <v>1505</v>
      </c>
    </row>
    <row r="587" spans="1:3">
      <c r="A587" t="s">
        <v>1262</v>
      </c>
      <c r="B587">
        <v>7250</v>
      </c>
      <c r="C587" t="s">
        <v>1263</v>
      </c>
    </row>
    <row r="588" spans="1:3">
      <c r="A588" t="s">
        <v>1264</v>
      </c>
      <c r="B588">
        <v>7251</v>
      </c>
      <c r="C588" t="s">
        <v>1265</v>
      </c>
    </row>
    <row r="589" spans="1:3">
      <c r="A589" t="s">
        <v>1266</v>
      </c>
      <c r="B589">
        <v>7252</v>
      </c>
      <c r="C589" t="s">
        <v>1267</v>
      </c>
    </row>
    <row r="590" spans="1:3">
      <c r="A590" t="s">
        <v>1268</v>
      </c>
      <c r="B590">
        <v>7253</v>
      </c>
      <c r="C590" t="s">
        <v>1269</v>
      </c>
    </row>
    <row r="591" spans="1:3">
      <c r="A591" t="s">
        <v>1270</v>
      </c>
      <c r="B591">
        <v>7254</v>
      </c>
      <c r="C591" t="s">
        <v>1271</v>
      </c>
    </row>
    <row r="592" spans="1:3">
      <c r="A592" t="s">
        <v>1272</v>
      </c>
      <c r="B592">
        <v>7256</v>
      </c>
      <c r="C592" t="s">
        <v>1273</v>
      </c>
    </row>
    <row r="593" spans="1:3">
      <c r="A593" t="s">
        <v>1274</v>
      </c>
      <c r="B593">
        <v>7260</v>
      </c>
      <c r="C593" t="s">
        <v>1275</v>
      </c>
    </row>
    <row r="594" spans="1:3">
      <c r="A594" t="s">
        <v>1276</v>
      </c>
      <c r="B594">
        <v>7261</v>
      </c>
      <c r="C594" t="s">
        <v>1277</v>
      </c>
    </row>
    <row r="595" spans="1:3">
      <c r="A595" t="s">
        <v>1278</v>
      </c>
      <c r="B595">
        <v>7270</v>
      </c>
      <c r="C595" t="s">
        <v>1279</v>
      </c>
    </row>
    <row r="596" spans="1:3">
      <c r="A596" t="s">
        <v>1280</v>
      </c>
      <c r="B596">
        <v>7271</v>
      </c>
      <c r="C596" t="s">
        <v>1281</v>
      </c>
    </row>
    <row r="597" spans="1:3">
      <c r="A597" t="s">
        <v>1282</v>
      </c>
      <c r="B597">
        <v>7280</v>
      </c>
      <c r="C597" t="s">
        <v>1283</v>
      </c>
    </row>
    <row r="598" spans="1:3">
      <c r="A598" t="s">
        <v>1284</v>
      </c>
      <c r="B598">
        <v>7290</v>
      </c>
      <c r="C598" t="s">
        <v>1285</v>
      </c>
    </row>
    <row r="599" spans="1:3">
      <c r="A599" t="s">
        <v>1286</v>
      </c>
      <c r="B599">
        <v>7291</v>
      </c>
      <c r="C599" t="s">
        <v>1287</v>
      </c>
    </row>
    <row r="600" spans="1:3">
      <c r="A600" t="s">
        <v>2701</v>
      </c>
      <c r="B600">
        <v>7292</v>
      </c>
      <c r="C600" t="s">
        <v>2702</v>
      </c>
    </row>
    <row r="601" spans="1:3">
      <c r="A601" t="s">
        <v>1288</v>
      </c>
      <c r="B601">
        <v>7300</v>
      </c>
      <c r="C601" t="s">
        <v>1289</v>
      </c>
    </row>
    <row r="602" spans="1:3">
      <c r="A602" t="s">
        <v>1290</v>
      </c>
      <c r="B602">
        <v>7301</v>
      </c>
      <c r="C602" t="s">
        <v>1291</v>
      </c>
    </row>
    <row r="603" spans="1:3">
      <c r="A603" t="s">
        <v>1292</v>
      </c>
      <c r="B603">
        <v>7304</v>
      </c>
      <c r="C603" t="s">
        <v>1293</v>
      </c>
    </row>
    <row r="604" spans="1:3">
      <c r="A604" t="s">
        <v>1294</v>
      </c>
      <c r="B604">
        <v>7305</v>
      </c>
      <c r="C604" t="s">
        <v>1295</v>
      </c>
    </row>
    <row r="605" spans="1:3">
      <c r="A605" t="s">
        <v>1296</v>
      </c>
      <c r="B605">
        <v>7311</v>
      </c>
      <c r="C605" t="s">
        <v>1297</v>
      </c>
    </row>
    <row r="606" spans="1:3">
      <c r="A606" t="s">
        <v>1298</v>
      </c>
      <c r="B606">
        <v>7320</v>
      </c>
      <c r="C606" t="s">
        <v>1299</v>
      </c>
    </row>
    <row r="607" spans="1:3">
      <c r="A607" t="s">
        <v>1300</v>
      </c>
      <c r="B607">
        <v>7330</v>
      </c>
      <c r="C607" t="s">
        <v>1301</v>
      </c>
    </row>
    <row r="608" spans="1:3">
      <c r="A608" t="s">
        <v>1302</v>
      </c>
      <c r="B608">
        <v>7331</v>
      </c>
      <c r="C608" t="s">
        <v>1303</v>
      </c>
    </row>
    <row r="609" spans="1:3">
      <c r="A609" t="s">
        <v>1304</v>
      </c>
      <c r="B609">
        <v>7340</v>
      </c>
      <c r="C609" t="s">
        <v>1305</v>
      </c>
    </row>
    <row r="610" spans="1:3">
      <c r="A610" t="s">
        <v>1306</v>
      </c>
      <c r="B610">
        <v>7341</v>
      </c>
      <c r="C610" t="s">
        <v>1307</v>
      </c>
    </row>
    <row r="611" spans="1:3">
      <c r="A611" t="s">
        <v>1308</v>
      </c>
      <c r="B611">
        <v>7350</v>
      </c>
      <c r="C611" t="s">
        <v>1309</v>
      </c>
    </row>
    <row r="612" spans="1:3">
      <c r="A612" t="s">
        <v>1310</v>
      </c>
      <c r="B612">
        <v>7360</v>
      </c>
      <c r="C612" t="s">
        <v>1311</v>
      </c>
    </row>
    <row r="613" spans="1:3">
      <c r="A613" t="s">
        <v>1312</v>
      </c>
      <c r="B613">
        <v>7361</v>
      </c>
      <c r="C613" t="s">
        <v>1313</v>
      </c>
    </row>
    <row r="614" spans="1:3">
      <c r="A614" t="s">
        <v>1314</v>
      </c>
      <c r="B614">
        <v>7370</v>
      </c>
      <c r="C614" t="s">
        <v>1315</v>
      </c>
    </row>
    <row r="615" spans="1:3">
      <c r="A615" t="s">
        <v>1316</v>
      </c>
      <c r="B615">
        <v>7380</v>
      </c>
      <c r="C615" t="s">
        <v>1317</v>
      </c>
    </row>
    <row r="616" spans="1:3">
      <c r="A616" t="s">
        <v>2124</v>
      </c>
      <c r="B616">
        <v>7383</v>
      </c>
      <c r="C616" t="s">
        <v>2125</v>
      </c>
    </row>
    <row r="617" spans="1:3">
      <c r="A617" t="s">
        <v>1318</v>
      </c>
      <c r="B617">
        <v>7390</v>
      </c>
      <c r="C617" t="s">
        <v>1319</v>
      </c>
    </row>
    <row r="618" spans="1:3">
      <c r="A618" t="s">
        <v>1320</v>
      </c>
      <c r="B618">
        <v>7400</v>
      </c>
      <c r="C618" t="s">
        <v>1321</v>
      </c>
    </row>
    <row r="619" spans="1:3">
      <c r="A619" t="s">
        <v>1322</v>
      </c>
      <c r="B619">
        <v>7401</v>
      </c>
      <c r="C619" t="s">
        <v>1323</v>
      </c>
    </row>
    <row r="620" spans="1:3">
      <c r="A620" t="s">
        <v>1324</v>
      </c>
      <c r="B620">
        <v>7403</v>
      </c>
      <c r="C620" t="s">
        <v>1325</v>
      </c>
    </row>
    <row r="621" spans="1:3">
      <c r="A621" t="s">
        <v>1326</v>
      </c>
      <c r="B621">
        <v>7405</v>
      </c>
      <c r="C621" t="s">
        <v>1327</v>
      </c>
    </row>
    <row r="622" spans="1:3">
      <c r="A622" t="s">
        <v>1328</v>
      </c>
      <c r="B622">
        <v>7409</v>
      </c>
      <c r="C622" t="s">
        <v>1329</v>
      </c>
    </row>
    <row r="623" spans="1:3">
      <c r="A623" t="s">
        <v>1330</v>
      </c>
      <c r="B623">
        <v>7410</v>
      </c>
      <c r="C623" t="s">
        <v>1331</v>
      </c>
    </row>
    <row r="624" spans="1:3">
      <c r="A624" t="s">
        <v>1332</v>
      </c>
      <c r="B624">
        <v>7411</v>
      </c>
      <c r="C624" t="s">
        <v>1333</v>
      </c>
    </row>
    <row r="625" spans="1:3">
      <c r="A625" t="s">
        <v>1334</v>
      </c>
      <c r="B625">
        <v>7420</v>
      </c>
      <c r="C625" t="s">
        <v>1335</v>
      </c>
    </row>
    <row r="626" spans="1:3">
      <c r="A626" t="s">
        <v>1336</v>
      </c>
      <c r="B626">
        <v>7421</v>
      </c>
      <c r="C626" t="s">
        <v>1337</v>
      </c>
    </row>
    <row r="627" spans="1:3">
      <c r="A627" t="s">
        <v>1338</v>
      </c>
      <c r="B627">
        <v>7422</v>
      </c>
      <c r="C627" t="s">
        <v>1339</v>
      </c>
    </row>
    <row r="628" spans="1:3">
      <c r="A628" t="s">
        <v>1340</v>
      </c>
      <c r="B628">
        <v>7430</v>
      </c>
      <c r="C628" t="s">
        <v>1341</v>
      </c>
    </row>
    <row r="629" spans="1:3">
      <c r="A629" t="s">
        <v>1342</v>
      </c>
      <c r="B629">
        <v>7440</v>
      </c>
      <c r="C629" t="s">
        <v>1343</v>
      </c>
    </row>
    <row r="630" spans="1:3">
      <c r="A630" t="s">
        <v>1344</v>
      </c>
      <c r="B630">
        <v>7450</v>
      </c>
      <c r="C630" t="s">
        <v>1345</v>
      </c>
    </row>
    <row r="631" spans="1:3">
      <c r="A631" t="s">
        <v>1346</v>
      </c>
      <c r="B631">
        <v>7451</v>
      </c>
      <c r="C631" t="s">
        <v>1347</v>
      </c>
    </row>
    <row r="632" spans="1:3">
      <c r="A632" t="s">
        <v>1348</v>
      </c>
      <c r="B632">
        <v>7460</v>
      </c>
      <c r="C632" t="s">
        <v>1349</v>
      </c>
    </row>
    <row r="633" spans="1:3">
      <c r="A633" t="s">
        <v>1350</v>
      </c>
      <c r="B633">
        <v>7461</v>
      </c>
      <c r="C633" t="s">
        <v>1351</v>
      </c>
    </row>
    <row r="634" spans="1:3">
      <c r="A634" t="s">
        <v>1352</v>
      </c>
      <c r="B634">
        <v>7470</v>
      </c>
      <c r="C634" t="s">
        <v>1353</v>
      </c>
    </row>
    <row r="635" spans="1:3">
      <c r="A635" t="s">
        <v>1354</v>
      </c>
      <c r="B635">
        <v>7471</v>
      </c>
      <c r="C635" t="s">
        <v>1355</v>
      </c>
    </row>
    <row r="636" spans="1:3">
      <c r="A636" t="s">
        <v>1356</v>
      </c>
      <c r="B636">
        <v>7480</v>
      </c>
      <c r="C636" t="s">
        <v>1357</v>
      </c>
    </row>
    <row r="637" spans="1:3">
      <c r="A637" t="s">
        <v>1358</v>
      </c>
      <c r="B637">
        <v>7481</v>
      </c>
      <c r="C637" t="s">
        <v>1359</v>
      </c>
    </row>
    <row r="638" spans="1:3">
      <c r="A638" t="s">
        <v>1360</v>
      </c>
      <c r="B638">
        <v>7490</v>
      </c>
      <c r="C638" t="s">
        <v>1361</v>
      </c>
    </row>
    <row r="639" spans="1:3">
      <c r="A639" t="s">
        <v>1362</v>
      </c>
      <c r="B639">
        <v>7500</v>
      </c>
      <c r="C639" t="s">
        <v>1363</v>
      </c>
    </row>
    <row r="640" spans="1:3">
      <c r="A640" t="s">
        <v>1364</v>
      </c>
      <c r="B640">
        <v>7510</v>
      </c>
      <c r="C640" t="s">
        <v>1365</v>
      </c>
    </row>
    <row r="641" spans="1:3">
      <c r="A641" t="s">
        <v>1366</v>
      </c>
      <c r="B641">
        <v>7520</v>
      </c>
      <c r="C641" t="s">
        <v>1367</v>
      </c>
    </row>
    <row r="642" spans="1:3">
      <c r="A642" t="s">
        <v>1368</v>
      </c>
      <c r="B642">
        <v>7530</v>
      </c>
      <c r="C642" t="s">
        <v>1369</v>
      </c>
    </row>
    <row r="643" spans="1:3">
      <c r="A643" t="s">
        <v>1370</v>
      </c>
      <c r="B643">
        <v>7531</v>
      </c>
      <c r="C643" t="s">
        <v>1371</v>
      </c>
    </row>
    <row r="644" spans="1:3">
      <c r="A644" t="s">
        <v>1372</v>
      </c>
      <c r="B644">
        <v>7540</v>
      </c>
      <c r="C644" t="s">
        <v>1373</v>
      </c>
    </row>
    <row r="645" spans="1:3">
      <c r="A645" t="s">
        <v>1374</v>
      </c>
      <c r="B645">
        <v>7541</v>
      </c>
      <c r="C645" t="s">
        <v>1375</v>
      </c>
    </row>
    <row r="646" spans="1:3">
      <c r="A646" t="s">
        <v>1376</v>
      </c>
      <c r="B646">
        <v>7550</v>
      </c>
      <c r="C646" t="s">
        <v>1377</v>
      </c>
    </row>
    <row r="647" spans="1:3">
      <c r="A647" t="s">
        <v>1378</v>
      </c>
      <c r="B647">
        <v>7551</v>
      </c>
      <c r="C647" t="s">
        <v>1379</v>
      </c>
    </row>
    <row r="648" spans="1:3">
      <c r="A648" t="s">
        <v>1380</v>
      </c>
      <c r="B648">
        <v>7552</v>
      </c>
      <c r="C648" t="s">
        <v>1381</v>
      </c>
    </row>
    <row r="649" spans="1:3">
      <c r="A649" t="s">
        <v>1382</v>
      </c>
      <c r="B649">
        <v>7553</v>
      </c>
      <c r="C649" t="s">
        <v>584</v>
      </c>
    </row>
    <row r="650" spans="1:3">
      <c r="A650" t="s">
        <v>1383</v>
      </c>
      <c r="B650">
        <v>7560</v>
      </c>
      <c r="C650" t="s">
        <v>1384</v>
      </c>
    </row>
    <row r="651" spans="1:3">
      <c r="A651" t="s">
        <v>1385</v>
      </c>
      <c r="B651">
        <v>7561</v>
      </c>
      <c r="C651" t="s">
        <v>1386</v>
      </c>
    </row>
    <row r="652" spans="1:3">
      <c r="A652" t="s">
        <v>2069</v>
      </c>
      <c r="B652">
        <v>7562</v>
      </c>
      <c r="C652" t="s">
        <v>2070</v>
      </c>
    </row>
    <row r="653" spans="1:3">
      <c r="A653" t="s">
        <v>1387</v>
      </c>
      <c r="B653">
        <v>7570</v>
      </c>
      <c r="C653" t="s">
        <v>1388</v>
      </c>
    </row>
    <row r="654" spans="1:3">
      <c r="A654" t="s">
        <v>1389</v>
      </c>
      <c r="B654">
        <v>7580</v>
      </c>
      <c r="C654" t="s">
        <v>1390</v>
      </c>
    </row>
    <row r="655" spans="1:3">
      <c r="A655" t="s">
        <v>1391</v>
      </c>
      <c r="B655">
        <v>7581</v>
      </c>
      <c r="C655" t="s">
        <v>1392</v>
      </c>
    </row>
    <row r="656" spans="1:3">
      <c r="A656" t="s">
        <v>1393</v>
      </c>
      <c r="B656">
        <v>7584</v>
      </c>
      <c r="C656" t="s">
        <v>1394</v>
      </c>
    </row>
    <row r="657" spans="1:3">
      <c r="A657" t="s">
        <v>1395</v>
      </c>
      <c r="B657">
        <v>7600</v>
      </c>
      <c r="C657" t="s">
        <v>1396</v>
      </c>
    </row>
    <row r="658" spans="1:3">
      <c r="A658" t="s">
        <v>1397</v>
      </c>
      <c r="B658">
        <v>7601</v>
      </c>
      <c r="C658" t="s">
        <v>1398</v>
      </c>
    </row>
    <row r="659" spans="1:3">
      <c r="A659" t="s">
        <v>1399</v>
      </c>
      <c r="B659">
        <v>7604</v>
      </c>
      <c r="C659" t="s">
        <v>1400</v>
      </c>
    </row>
    <row r="660" spans="1:3">
      <c r="A660" t="s">
        <v>1401</v>
      </c>
      <c r="B660">
        <v>7610</v>
      </c>
      <c r="C660" t="s">
        <v>1402</v>
      </c>
    </row>
    <row r="661" spans="1:3">
      <c r="A661" t="s">
        <v>1403</v>
      </c>
      <c r="B661">
        <v>7611</v>
      </c>
      <c r="C661" t="s">
        <v>1404</v>
      </c>
    </row>
    <row r="662" spans="1:3">
      <c r="A662" t="s">
        <v>1405</v>
      </c>
      <c r="B662">
        <v>7614</v>
      </c>
      <c r="C662" t="s">
        <v>1406</v>
      </c>
    </row>
    <row r="663" spans="1:3">
      <c r="A663" t="s">
        <v>2071</v>
      </c>
      <c r="B663">
        <v>7620</v>
      </c>
      <c r="C663" t="s">
        <v>2072</v>
      </c>
    </row>
    <row r="664" spans="1:3">
      <c r="A664" t="s">
        <v>1407</v>
      </c>
      <c r="B664">
        <v>7660</v>
      </c>
      <c r="C664" t="s">
        <v>1408</v>
      </c>
    </row>
    <row r="665" spans="1:3">
      <c r="A665" t="s">
        <v>1409</v>
      </c>
      <c r="B665">
        <v>7690</v>
      </c>
      <c r="C665" t="s">
        <v>1410</v>
      </c>
    </row>
    <row r="666" spans="1:3">
      <c r="A666" t="s">
        <v>1411</v>
      </c>
      <c r="B666">
        <v>7710</v>
      </c>
      <c r="C666" t="s">
        <v>1412</v>
      </c>
    </row>
    <row r="667" spans="1:3">
      <c r="A667" t="s">
        <v>1413</v>
      </c>
      <c r="B667">
        <v>7720</v>
      </c>
      <c r="C667" t="s">
        <v>1414</v>
      </c>
    </row>
    <row r="668" spans="1:3">
      <c r="A668" t="s">
        <v>1415</v>
      </c>
      <c r="B668">
        <v>7740</v>
      </c>
      <c r="C668" t="s">
        <v>1416</v>
      </c>
    </row>
    <row r="669" spans="1:3">
      <c r="A669" t="s">
        <v>1417</v>
      </c>
      <c r="B669">
        <v>7750</v>
      </c>
      <c r="C669" t="s">
        <v>1418</v>
      </c>
    </row>
    <row r="670" spans="1:3">
      <c r="A670" t="s">
        <v>1419</v>
      </c>
      <c r="B670">
        <v>7751</v>
      </c>
      <c r="C670" t="s">
        <v>1420</v>
      </c>
    </row>
    <row r="671" spans="1:3">
      <c r="A671" t="s">
        <v>1421</v>
      </c>
      <c r="B671">
        <v>7754</v>
      </c>
      <c r="C671" t="s">
        <v>1422</v>
      </c>
    </row>
    <row r="672" spans="1:3">
      <c r="A672" t="s">
        <v>1423</v>
      </c>
      <c r="B672">
        <v>7760</v>
      </c>
      <c r="C672" t="s">
        <v>1424</v>
      </c>
    </row>
    <row r="673" spans="1:3">
      <c r="A673" t="s">
        <v>1425</v>
      </c>
      <c r="B673">
        <v>7770</v>
      </c>
      <c r="C673" t="s">
        <v>1426</v>
      </c>
    </row>
    <row r="674" spans="1:3">
      <c r="A674" t="s">
        <v>1427</v>
      </c>
      <c r="B674">
        <v>7799</v>
      </c>
      <c r="C674" t="s">
        <v>1428</v>
      </c>
    </row>
    <row r="675" spans="1:3">
      <c r="A675" t="s">
        <v>1429</v>
      </c>
      <c r="B675">
        <v>7800</v>
      </c>
      <c r="C675" t="s">
        <v>1430</v>
      </c>
    </row>
    <row r="676" spans="1:3">
      <c r="A676" t="s">
        <v>1431</v>
      </c>
      <c r="B676">
        <v>7810</v>
      </c>
      <c r="C676" t="s">
        <v>1432</v>
      </c>
    </row>
    <row r="677" spans="1:3">
      <c r="A677" t="s">
        <v>1433</v>
      </c>
      <c r="B677">
        <v>7820</v>
      </c>
      <c r="C677" t="s">
        <v>1434</v>
      </c>
    </row>
    <row r="678" spans="1:3">
      <c r="A678" t="s">
        <v>1435</v>
      </c>
      <c r="B678">
        <v>7821</v>
      </c>
      <c r="C678" t="s">
        <v>1436</v>
      </c>
    </row>
    <row r="679" spans="1:3">
      <c r="A679" t="s">
        <v>1437</v>
      </c>
      <c r="B679">
        <v>7822</v>
      </c>
      <c r="C679" t="s">
        <v>1438</v>
      </c>
    </row>
    <row r="680" spans="1:3">
      <c r="A680" t="s">
        <v>1439</v>
      </c>
      <c r="B680">
        <v>7823</v>
      </c>
      <c r="C680" t="s">
        <v>1440</v>
      </c>
    </row>
    <row r="681" spans="1:3">
      <c r="A681" t="s">
        <v>1441</v>
      </c>
      <c r="B681">
        <v>7824</v>
      </c>
      <c r="C681" t="s">
        <v>1442</v>
      </c>
    </row>
    <row r="682" spans="1:3">
      <c r="A682" t="s">
        <v>1443</v>
      </c>
      <c r="B682">
        <v>7825</v>
      </c>
      <c r="C682" t="s">
        <v>1434</v>
      </c>
    </row>
    <row r="683" spans="1:3">
      <c r="A683" t="s">
        <v>1444</v>
      </c>
      <c r="B683">
        <v>7826</v>
      </c>
      <c r="C683" t="s">
        <v>1445</v>
      </c>
    </row>
    <row r="684" spans="1:3">
      <c r="A684" t="s">
        <v>1446</v>
      </c>
      <c r="B684">
        <v>7827</v>
      </c>
      <c r="C684" t="s">
        <v>1447</v>
      </c>
    </row>
    <row r="685" spans="1:3">
      <c r="A685" t="s">
        <v>2584</v>
      </c>
      <c r="B685">
        <v>7850</v>
      </c>
      <c r="C685" t="s">
        <v>2585</v>
      </c>
    </row>
    <row r="686" spans="1:3">
      <c r="A686" t="s">
        <v>2422</v>
      </c>
      <c r="B686">
        <v>7861</v>
      </c>
      <c r="C686" t="s">
        <v>2423</v>
      </c>
    </row>
    <row r="687" spans="1:3">
      <c r="A687" t="s">
        <v>2424</v>
      </c>
      <c r="B687">
        <v>7864</v>
      </c>
      <c r="C687" t="s">
        <v>2425</v>
      </c>
    </row>
    <row r="688" spans="1:3">
      <c r="A688" t="s">
        <v>1448</v>
      </c>
      <c r="B688">
        <v>7870</v>
      </c>
      <c r="C688" t="s">
        <v>1449</v>
      </c>
    </row>
    <row r="689" spans="1:3">
      <c r="A689" t="s">
        <v>2703</v>
      </c>
      <c r="B689">
        <v>7902</v>
      </c>
      <c r="C689" t="s">
        <v>2704</v>
      </c>
    </row>
    <row r="690" spans="1:3">
      <c r="A690" t="s">
        <v>2705</v>
      </c>
      <c r="B690">
        <v>7903</v>
      </c>
      <c r="C690" t="s">
        <v>2706</v>
      </c>
    </row>
    <row r="691" spans="1:3">
      <c r="A691" t="s">
        <v>1450</v>
      </c>
      <c r="B691">
        <v>7909</v>
      </c>
      <c r="C691" t="s">
        <v>1451</v>
      </c>
    </row>
    <row r="692" spans="1:3">
      <c r="A692" t="s">
        <v>1452</v>
      </c>
      <c r="B692">
        <v>7922</v>
      </c>
      <c r="C692" t="s">
        <v>1453</v>
      </c>
    </row>
    <row r="693" spans="1:3">
      <c r="A693" t="s">
        <v>1454</v>
      </c>
      <c r="B693">
        <v>7930</v>
      </c>
      <c r="C693" t="s">
        <v>1455</v>
      </c>
    </row>
    <row r="694" spans="1:3">
      <c r="A694" t="s">
        <v>1456</v>
      </c>
      <c r="B694">
        <v>7940</v>
      </c>
      <c r="C694" t="s">
        <v>1457</v>
      </c>
    </row>
    <row r="695" spans="1:3">
      <c r="A695" t="s">
        <v>1458</v>
      </c>
      <c r="B695">
        <v>7941</v>
      </c>
      <c r="C695" t="s">
        <v>1459</v>
      </c>
    </row>
    <row r="696" spans="1:3">
      <c r="A696" t="s">
        <v>1460</v>
      </c>
      <c r="B696">
        <v>7944</v>
      </c>
      <c r="C696" t="s">
        <v>1461</v>
      </c>
    </row>
    <row r="697" spans="1:3">
      <c r="A697" t="s">
        <v>2586</v>
      </c>
      <c r="B697">
        <v>7950</v>
      </c>
      <c r="C697" t="s">
        <v>2587</v>
      </c>
    </row>
    <row r="698" spans="1:3">
      <c r="A698" t="s">
        <v>1462</v>
      </c>
      <c r="B698">
        <v>7951</v>
      </c>
      <c r="C698" t="s">
        <v>1451</v>
      </c>
    </row>
    <row r="699" spans="1:3">
      <c r="A699" t="s">
        <v>1463</v>
      </c>
      <c r="B699">
        <v>7952</v>
      </c>
      <c r="C699" t="s">
        <v>1464</v>
      </c>
    </row>
    <row r="700" spans="1:3">
      <c r="A700" t="s">
        <v>2588</v>
      </c>
      <c r="B700">
        <v>7955</v>
      </c>
      <c r="C700" t="s">
        <v>2589</v>
      </c>
    </row>
    <row r="701" spans="1:3">
      <c r="A701" t="s">
        <v>1465</v>
      </c>
      <c r="B701">
        <v>7960</v>
      </c>
      <c r="C701" t="s">
        <v>1466</v>
      </c>
    </row>
    <row r="702" spans="1:3">
      <c r="A702" t="s">
        <v>1467</v>
      </c>
      <c r="B702">
        <v>7980</v>
      </c>
      <c r="C702" t="s">
        <v>1468</v>
      </c>
    </row>
    <row r="703" spans="1:3">
      <c r="A703" t="s">
        <v>1469</v>
      </c>
      <c r="B703">
        <v>7995</v>
      </c>
      <c r="C703" t="s">
        <v>1470</v>
      </c>
    </row>
    <row r="704" spans="1:3">
      <c r="A704" t="s">
        <v>1471</v>
      </c>
      <c r="B704">
        <v>7997</v>
      </c>
      <c r="C704" t="s">
        <v>1472</v>
      </c>
    </row>
    <row r="705" spans="1:3">
      <c r="A705" t="s">
        <v>2049</v>
      </c>
      <c r="B705">
        <v>7998</v>
      </c>
      <c r="C705" t="s">
        <v>2050</v>
      </c>
    </row>
    <row r="706" spans="1:3">
      <c r="A706" t="s">
        <v>1473</v>
      </c>
      <c r="B706">
        <v>8050</v>
      </c>
      <c r="C706" t="s">
        <v>1474</v>
      </c>
    </row>
    <row r="707" spans="1:3">
      <c r="A707" t="s">
        <v>2590</v>
      </c>
      <c r="B707">
        <v>8060</v>
      </c>
      <c r="C707" t="s">
        <v>2591</v>
      </c>
    </row>
    <row r="708" spans="1:3">
      <c r="A708" t="s">
        <v>2592</v>
      </c>
      <c r="B708">
        <v>8061</v>
      </c>
      <c r="C708" t="s">
        <v>2593</v>
      </c>
    </row>
    <row r="709" spans="1:3">
      <c r="A709" t="s">
        <v>2594</v>
      </c>
      <c r="B709">
        <v>8062</v>
      </c>
      <c r="C709" t="s">
        <v>2595</v>
      </c>
    </row>
    <row r="710" spans="1:3">
      <c r="A710" t="s">
        <v>2596</v>
      </c>
      <c r="B710">
        <v>8063</v>
      </c>
      <c r="C710" t="s">
        <v>2597</v>
      </c>
    </row>
    <row r="711" spans="1:3">
      <c r="A711" t="s">
        <v>2598</v>
      </c>
      <c r="B711">
        <v>8064</v>
      </c>
      <c r="C711" t="s">
        <v>2599</v>
      </c>
    </row>
    <row r="712" spans="1:3">
      <c r="A712" t="s">
        <v>2600</v>
      </c>
      <c r="B712">
        <v>8065</v>
      </c>
      <c r="C712" t="s">
        <v>2601</v>
      </c>
    </row>
    <row r="713" spans="1:3">
      <c r="A713" t="s">
        <v>2602</v>
      </c>
      <c r="B713">
        <v>8066</v>
      </c>
      <c r="C713" t="s">
        <v>2603</v>
      </c>
    </row>
    <row r="714" spans="1:3">
      <c r="A714" t="s">
        <v>1475</v>
      </c>
      <c r="B714">
        <v>8070</v>
      </c>
      <c r="C714" t="s">
        <v>988</v>
      </c>
    </row>
    <row r="715" spans="1:3">
      <c r="A715" t="s">
        <v>1476</v>
      </c>
      <c r="B715">
        <v>8071</v>
      </c>
      <c r="C715" t="s">
        <v>1477</v>
      </c>
    </row>
    <row r="716" spans="1:3">
      <c r="A716" t="s">
        <v>1478</v>
      </c>
      <c r="B716">
        <v>8072</v>
      </c>
      <c r="C716" t="s">
        <v>1479</v>
      </c>
    </row>
    <row r="717" spans="1:3">
      <c r="A717" t="s">
        <v>1480</v>
      </c>
      <c r="B717">
        <v>8074</v>
      </c>
      <c r="C717" t="s">
        <v>1481</v>
      </c>
    </row>
    <row r="718" spans="1:3">
      <c r="A718" t="s">
        <v>1482</v>
      </c>
      <c r="B718">
        <v>8075</v>
      </c>
      <c r="C718" t="s">
        <v>1483</v>
      </c>
    </row>
    <row r="719" spans="1:3">
      <c r="A719" t="s">
        <v>1484</v>
      </c>
      <c r="B719">
        <v>8076</v>
      </c>
      <c r="C719" t="s">
        <v>1485</v>
      </c>
    </row>
    <row r="720" spans="1:3">
      <c r="A720" t="s">
        <v>1486</v>
      </c>
      <c r="B720">
        <v>8110</v>
      </c>
      <c r="C720" t="s">
        <v>1487</v>
      </c>
    </row>
    <row r="721" spans="1:3">
      <c r="A721" t="s">
        <v>1488</v>
      </c>
      <c r="B721">
        <v>8111</v>
      </c>
      <c r="C721" t="s">
        <v>1489</v>
      </c>
    </row>
    <row r="722" spans="1:3">
      <c r="A722" t="s">
        <v>1490</v>
      </c>
      <c r="B722">
        <v>8120</v>
      </c>
      <c r="C722" t="s">
        <v>1491</v>
      </c>
    </row>
    <row r="723" spans="1:3">
      <c r="A723" t="s">
        <v>1492</v>
      </c>
      <c r="B723">
        <v>8130</v>
      </c>
      <c r="C723" t="s">
        <v>1493</v>
      </c>
    </row>
    <row r="724" spans="1:3">
      <c r="A724" t="s">
        <v>1494</v>
      </c>
      <c r="B724">
        <v>8131</v>
      </c>
      <c r="C724" t="s">
        <v>1495</v>
      </c>
    </row>
    <row r="725" spans="1:3">
      <c r="A725" t="s">
        <v>1496</v>
      </c>
      <c r="B725">
        <v>8140</v>
      </c>
      <c r="C725" t="s">
        <v>1497</v>
      </c>
    </row>
    <row r="726" spans="1:3">
      <c r="A726" t="s">
        <v>1498</v>
      </c>
      <c r="B726">
        <v>8150</v>
      </c>
      <c r="C726" t="s">
        <v>1499</v>
      </c>
    </row>
    <row r="727" spans="1:3">
      <c r="A727" t="s">
        <v>1500</v>
      </c>
      <c r="B727">
        <v>8170</v>
      </c>
      <c r="C727" t="s">
        <v>1501</v>
      </c>
    </row>
    <row r="728" spans="1:3">
      <c r="A728" t="s">
        <v>1502</v>
      </c>
      <c r="B728">
        <v>8171</v>
      </c>
      <c r="C728" t="s">
        <v>1503</v>
      </c>
    </row>
    <row r="729" spans="1:3">
      <c r="A729" t="s">
        <v>1504</v>
      </c>
      <c r="B729">
        <v>8194</v>
      </c>
      <c r="C729" t="s">
        <v>1505</v>
      </c>
    </row>
    <row r="730" spans="1:3">
      <c r="A730" t="s">
        <v>1506</v>
      </c>
      <c r="B730">
        <v>8199</v>
      </c>
      <c r="C730" t="s">
        <v>1507</v>
      </c>
    </row>
    <row r="731" spans="1:3">
      <c r="A731" t="s">
        <v>1508</v>
      </c>
      <c r="B731">
        <v>8200</v>
      </c>
      <c r="C731" t="s">
        <v>1509</v>
      </c>
    </row>
    <row r="732" spans="1:3">
      <c r="A732" t="s">
        <v>1510</v>
      </c>
      <c r="B732">
        <v>8201</v>
      </c>
      <c r="C732" t="s">
        <v>1511</v>
      </c>
    </row>
    <row r="733" spans="1:3">
      <c r="A733" t="s">
        <v>1512</v>
      </c>
      <c r="B733">
        <v>8204</v>
      </c>
      <c r="C733" t="s">
        <v>1513</v>
      </c>
    </row>
    <row r="734" spans="1:3">
      <c r="A734" t="s">
        <v>1514</v>
      </c>
      <c r="B734">
        <v>8207</v>
      </c>
      <c r="C734" t="s">
        <v>1505</v>
      </c>
    </row>
    <row r="735" spans="1:3">
      <c r="A735" t="s">
        <v>1515</v>
      </c>
      <c r="B735">
        <v>8208</v>
      </c>
      <c r="C735" t="s">
        <v>1505</v>
      </c>
    </row>
    <row r="736" spans="1:3">
      <c r="A736" t="s">
        <v>1516</v>
      </c>
      <c r="B736">
        <v>8209</v>
      </c>
      <c r="C736" t="s">
        <v>1505</v>
      </c>
    </row>
    <row r="737" spans="1:3">
      <c r="A737" t="s">
        <v>1517</v>
      </c>
      <c r="B737">
        <v>8210</v>
      </c>
      <c r="C737" t="s">
        <v>1518</v>
      </c>
    </row>
    <row r="738" spans="1:3">
      <c r="A738" t="s">
        <v>1519</v>
      </c>
      <c r="B738">
        <v>8212</v>
      </c>
      <c r="C738" t="s">
        <v>1505</v>
      </c>
    </row>
    <row r="739" spans="1:3">
      <c r="A739" t="s">
        <v>1520</v>
      </c>
      <c r="B739">
        <v>8213</v>
      </c>
      <c r="C739" t="s">
        <v>1521</v>
      </c>
    </row>
    <row r="740" spans="1:3">
      <c r="A740" t="s">
        <v>1522</v>
      </c>
      <c r="B740">
        <v>8214</v>
      </c>
      <c r="C740" t="s">
        <v>1523</v>
      </c>
    </row>
    <row r="741" spans="1:3">
      <c r="A741" t="s">
        <v>1524</v>
      </c>
      <c r="B741">
        <v>8215</v>
      </c>
      <c r="C741" t="s">
        <v>1525</v>
      </c>
    </row>
    <row r="742" spans="1:3">
      <c r="A742" t="s">
        <v>1526</v>
      </c>
      <c r="B742">
        <v>8216</v>
      </c>
      <c r="C742" t="s">
        <v>1527</v>
      </c>
    </row>
    <row r="743" spans="1:3">
      <c r="A743" t="s">
        <v>1528</v>
      </c>
      <c r="B743">
        <v>8218</v>
      </c>
      <c r="C743" t="s">
        <v>1505</v>
      </c>
    </row>
    <row r="744" spans="1:3">
      <c r="A744" t="s">
        <v>1529</v>
      </c>
      <c r="B744">
        <v>8219</v>
      </c>
      <c r="C744" t="s">
        <v>1530</v>
      </c>
    </row>
    <row r="745" spans="1:3">
      <c r="A745" t="s">
        <v>2604</v>
      </c>
      <c r="B745">
        <v>8220</v>
      </c>
      <c r="C745" t="s">
        <v>1505</v>
      </c>
    </row>
    <row r="746" spans="1:3">
      <c r="A746" t="s">
        <v>1531</v>
      </c>
      <c r="B746">
        <v>8221</v>
      </c>
      <c r="C746" t="s">
        <v>1505</v>
      </c>
    </row>
    <row r="747" spans="1:3">
      <c r="A747" t="s">
        <v>1532</v>
      </c>
      <c r="B747">
        <v>8236</v>
      </c>
      <c r="C747" t="s">
        <v>1533</v>
      </c>
    </row>
    <row r="748" spans="1:3">
      <c r="A748" t="s">
        <v>1534</v>
      </c>
      <c r="B748">
        <v>8238</v>
      </c>
      <c r="C748" t="s">
        <v>1505</v>
      </c>
    </row>
    <row r="749" spans="1:3">
      <c r="A749" t="s">
        <v>1535</v>
      </c>
      <c r="B749">
        <v>8239</v>
      </c>
      <c r="C749" t="s">
        <v>1505</v>
      </c>
    </row>
    <row r="750" spans="1:3">
      <c r="A750" t="s">
        <v>1536</v>
      </c>
      <c r="B750">
        <v>8242</v>
      </c>
      <c r="C750" t="s">
        <v>1537</v>
      </c>
    </row>
    <row r="751" spans="1:3">
      <c r="A751" t="s">
        <v>1538</v>
      </c>
      <c r="B751">
        <v>8247</v>
      </c>
      <c r="C751" t="s">
        <v>1505</v>
      </c>
    </row>
    <row r="752" spans="1:3">
      <c r="A752" t="s">
        <v>1539</v>
      </c>
      <c r="B752">
        <v>8260</v>
      </c>
      <c r="C752" t="s">
        <v>1540</v>
      </c>
    </row>
    <row r="753" spans="1:3">
      <c r="A753" t="s">
        <v>1541</v>
      </c>
      <c r="B753">
        <v>8268</v>
      </c>
      <c r="C753" t="s">
        <v>1542</v>
      </c>
    </row>
    <row r="754" spans="1:3">
      <c r="A754" t="s">
        <v>1543</v>
      </c>
      <c r="B754">
        <v>8720</v>
      </c>
      <c r="C754" t="s">
        <v>1544</v>
      </c>
    </row>
    <row r="755" spans="1:3">
      <c r="A755" t="s">
        <v>1545</v>
      </c>
      <c r="B755">
        <v>8777</v>
      </c>
      <c r="C755" t="s">
        <v>1505</v>
      </c>
    </row>
    <row r="756" spans="1:3">
      <c r="A756" t="s">
        <v>1546</v>
      </c>
      <c r="B756">
        <v>8778</v>
      </c>
      <c r="C756" t="s">
        <v>1505</v>
      </c>
    </row>
    <row r="757" spans="1:3">
      <c r="A757" t="s">
        <v>1547</v>
      </c>
      <c r="B757">
        <v>8799</v>
      </c>
      <c r="C757" t="s">
        <v>1505</v>
      </c>
    </row>
    <row r="758" spans="1:3">
      <c r="A758" t="s">
        <v>1548</v>
      </c>
      <c r="B758">
        <v>8937</v>
      </c>
      <c r="C758" t="s">
        <v>1549</v>
      </c>
    </row>
    <row r="759" spans="1:3">
      <c r="A759" t="s">
        <v>1550</v>
      </c>
      <c r="B759">
        <v>8949</v>
      </c>
      <c r="C759" t="s">
        <v>1551</v>
      </c>
    </row>
    <row r="760" spans="1:3">
      <c r="A760" t="s">
        <v>1552</v>
      </c>
      <c r="B760">
        <v>8951</v>
      </c>
      <c r="C760" t="s">
        <v>1553</v>
      </c>
    </row>
    <row r="761" spans="1:3">
      <c r="A761" t="s">
        <v>1554</v>
      </c>
      <c r="B761">
        <v>8994</v>
      </c>
      <c r="C761" t="s">
        <v>1555</v>
      </c>
    </row>
    <row r="762" spans="1:3">
      <c r="A762" t="s">
        <v>2051</v>
      </c>
      <c r="B762">
        <v>8998</v>
      </c>
      <c r="C762" t="s">
        <v>2052</v>
      </c>
    </row>
    <row r="763" spans="1:3">
      <c r="A763" t="s">
        <v>1556</v>
      </c>
      <c r="B763">
        <v>9010</v>
      </c>
      <c r="C763" t="s">
        <v>1557</v>
      </c>
    </row>
    <row r="764" spans="1:3">
      <c r="A764" t="s">
        <v>1558</v>
      </c>
      <c r="B764">
        <v>9011</v>
      </c>
      <c r="C764" t="s">
        <v>1559</v>
      </c>
    </row>
    <row r="765" spans="1:3">
      <c r="A765" t="s">
        <v>1560</v>
      </c>
      <c r="B765">
        <v>9012</v>
      </c>
      <c r="C765" t="s">
        <v>1561</v>
      </c>
    </row>
    <row r="766" spans="1:3">
      <c r="A766" t="s">
        <v>1562</v>
      </c>
      <c r="B766">
        <v>9013</v>
      </c>
      <c r="C766" t="s">
        <v>1563</v>
      </c>
    </row>
    <row r="767" spans="1:3">
      <c r="A767" t="s">
        <v>1564</v>
      </c>
      <c r="B767">
        <v>9014</v>
      </c>
      <c r="C767" t="s">
        <v>1565</v>
      </c>
    </row>
    <row r="768" spans="1:3">
      <c r="A768" t="s">
        <v>2605</v>
      </c>
      <c r="B768">
        <v>9015</v>
      </c>
      <c r="C768" t="s">
        <v>2606</v>
      </c>
    </row>
    <row r="769" spans="1:3">
      <c r="A769" t="s">
        <v>1566</v>
      </c>
      <c r="B769">
        <v>9016</v>
      </c>
      <c r="C769" t="s">
        <v>1567</v>
      </c>
    </row>
    <row r="770" spans="1:3">
      <c r="A770" t="s">
        <v>1568</v>
      </c>
      <c r="B770">
        <v>9017</v>
      </c>
      <c r="C770" t="s">
        <v>1569</v>
      </c>
    </row>
    <row r="771" spans="1:3">
      <c r="A771" t="s">
        <v>1570</v>
      </c>
      <c r="B771">
        <v>9018</v>
      </c>
      <c r="C771" t="s">
        <v>1571</v>
      </c>
    </row>
    <row r="772" spans="1:3">
      <c r="A772" t="s">
        <v>2126</v>
      </c>
      <c r="B772">
        <v>9019</v>
      </c>
      <c r="C772" t="s">
        <v>2127</v>
      </c>
    </row>
    <row r="773" spans="1:3">
      <c r="A773" t="s">
        <v>1572</v>
      </c>
      <c r="B773">
        <v>9020</v>
      </c>
      <c r="C773" t="s">
        <v>1573</v>
      </c>
    </row>
    <row r="774" spans="1:3">
      <c r="A774" t="s">
        <v>1574</v>
      </c>
      <c r="B774">
        <v>9021</v>
      </c>
      <c r="C774" t="s">
        <v>1575</v>
      </c>
    </row>
    <row r="775" spans="1:3">
      <c r="A775" t="s">
        <v>1576</v>
      </c>
      <c r="B775">
        <v>9022</v>
      </c>
      <c r="C775" t="s">
        <v>1577</v>
      </c>
    </row>
    <row r="776" spans="1:3">
      <c r="A776" t="s">
        <v>1578</v>
      </c>
      <c r="B776">
        <v>9023</v>
      </c>
      <c r="C776" t="s">
        <v>1579</v>
      </c>
    </row>
    <row r="777" spans="1:3">
      <c r="A777" t="s">
        <v>1580</v>
      </c>
      <c r="B777">
        <v>9024</v>
      </c>
      <c r="C777" t="s">
        <v>1581</v>
      </c>
    </row>
    <row r="778" spans="1:3">
      <c r="A778" t="s">
        <v>2290</v>
      </c>
      <c r="B778">
        <v>9025</v>
      </c>
      <c r="C778" t="s">
        <v>2291</v>
      </c>
    </row>
    <row r="779" spans="1:3">
      <c r="A779" t="s">
        <v>2292</v>
      </c>
      <c r="B779">
        <v>9026</v>
      </c>
      <c r="C779" t="s">
        <v>2293</v>
      </c>
    </row>
    <row r="780" spans="1:3">
      <c r="A780" t="s">
        <v>2294</v>
      </c>
      <c r="B780">
        <v>9027</v>
      </c>
      <c r="C780" t="s">
        <v>2295</v>
      </c>
    </row>
    <row r="781" spans="1:3">
      <c r="A781" t="s">
        <v>2128</v>
      </c>
      <c r="B781">
        <v>9028</v>
      </c>
      <c r="C781" t="s">
        <v>2129</v>
      </c>
    </row>
    <row r="782" spans="1:3">
      <c r="A782" t="s">
        <v>2426</v>
      </c>
      <c r="B782">
        <v>9029</v>
      </c>
      <c r="C782" t="s">
        <v>2427</v>
      </c>
    </row>
    <row r="783" spans="1:3">
      <c r="A783" t="s">
        <v>1582</v>
      </c>
      <c r="B783">
        <v>9030</v>
      </c>
      <c r="C783" t="s">
        <v>1583</v>
      </c>
    </row>
    <row r="784" spans="1:3">
      <c r="A784" t="s">
        <v>1584</v>
      </c>
      <c r="B784">
        <v>9031</v>
      </c>
      <c r="C784" t="s">
        <v>1585</v>
      </c>
    </row>
    <row r="785" spans="1:3">
      <c r="A785" t="s">
        <v>1586</v>
      </c>
      <c r="B785">
        <v>9032</v>
      </c>
      <c r="C785" t="s">
        <v>1587</v>
      </c>
    </row>
    <row r="786" spans="1:3">
      <c r="A786" t="s">
        <v>1588</v>
      </c>
      <c r="B786">
        <v>9033</v>
      </c>
      <c r="C786" t="s">
        <v>1589</v>
      </c>
    </row>
    <row r="787" spans="1:3">
      <c r="A787" t="s">
        <v>1590</v>
      </c>
      <c r="B787">
        <v>9034</v>
      </c>
      <c r="C787" t="s">
        <v>1591</v>
      </c>
    </row>
    <row r="788" spans="1:3">
      <c r="A788" t="s">
        <v>1592</v>
      </c>
      <c r="B788">
        <v>9035</v>
      </c>
      <c r="C788" t="s">
        <v>1593</v>
      </c>
    </row>
    <row r="789" spans="1:3">
      <c r="A789" t="s">
        <v>1594</v>
      </c>
      <c r="B789">
        <v>9036</v>
      </c>
      <c r="C789" t="s">
        <v>1595</v>
      </c>
    </row>
    <row r="790" spans="1:3">
      <c r="A790" t="s">
        <v>2296</v>
      </c>
      <c r="B790">
        <v>9037</v>
      </c>
      <c r="C790" t="s">
        <v>2297</v>
      </c>
    </row>
    <row r="791" spans="1:3">
      <c r="A791" t="s">
        <v>2298</v>
      </c>
      <c r="B791">
        <v>9038</v>
      </c>
      <c r="C791" t="s">
        <v>2299</v>
      </c>
    </row>
    <row r="792" spans="1:3">
      <c r="A792" t="s">
        <v>2300</v>
      </c>
      <c r="B792">
        <v>9039</v>
      </c>
      <c r="C792" t="s">
        <v>2301</v>
      </c>
    </row>
    <row r="793" spans="1:3">
      <c r="A793" t="s">
        <v>1596</v>
      </c>
      <c r="B793">
        <v>9040</v>
      </c>
      <c r="C793" t="s">
        <v>1597</v>
      </c>
    </row>
    <row r="794" spans="1:3">
      <c r="A794" t="s">
        <v>1598</v>
      </c>
      <c r="B794">
        <v>9041</v>
      </c>
      <c r="C794" t="s">
        <v>1599</v>
      </c>
    </row>
    <row r="795" spans="1:3">
      <c r="A795" t="s">
        <v>1600</v>
      </c>
      <c r="B795">
        <v>9042</v>
      </c>
      <c r="C795" t="s">
        <v>1601</v>
      </c>
    </row>
    <row r="796" spans="1:3">
      <c r="A796" t="s">
        <v>1602</v>
      </c>
      <c r="B796">
        <v>9043</v>
      </c>
      <c r="C796" t="s">
        <v>1603</v>
      </c>
    </row>
    <row r="797" spans="1:3">
      <c r="A797" t="s">
        <v>1604</v>
      </c>
      <c r="B797">
        <v>9044</v>
      </c>
      <c r="C797" t="s">
        <v>1605</v>
      </c>
    </row>
    <row r="798" spans="1:3">
      <c r="A798" t="s">
        <v>2130</v>
      </c>
      <c r="B798">
        <v>9045</v>
      </c>
      <c r="C798" t="s">
        <v>2131</v>
      </c>
    </row>
    <row r="799" spans="1:3">
      <c r="A799" t="s">
        <v>2302</v>
      </c>
      <c r="B799">
        <v>9046</v>
      </c>
      <c r="C799" t="s">
        <v>2303</v>
      </c>
    </row>
    <row r="800" spans="1:3">
      <c r="A800" t="s">
        <v>2428</v>
      </c>
      <c r="B800">
        <v>9047</v>
      </c>
      <c r="C800" t="s">
        <v>2429</v>
      </c>
    </row>
    <row r="801" spans="1:3">
      <c r="A801" t="s">
        <v>2430</v>
      </c>
      <c r="B801">
        <v>9048</v>
      </c>
      <c r="C801" t="s">
        <v>2431</v>
      </c>
    </row>
    <row r="802" spans="1:3">
      <c r="A802" t="s">
        <v>2607</v>
      </c>
      <c r="B802">
        <v>9049</v>
      </c>
      <c r="C802" t="s">
        <v>2608</v>
      </c>
    </row>
    <row r="803" spans="1:3">
      <c r="A803" t="s">
        <v>1606</v>
      </c>
      <c r="B803">
        <v>9050</v>
      </c>
      <c r="C803" t="s">
        <v>1607</v>
      </c>
    </row>
    <row r="804" spans="1:3">
      <c r="A804" t="s">
        <v>1608</v>
      </c>
      <c r="B804">
        <v>9051</v>
      </c>
      <c r="C804" t="s">
        <v>1609</v>
      </c>
    </row>
    <row r="805" spans="1:3">
      <c r="A805" t="s">
        <v>1610</v>
      </c>
      <c r="B805">
        <v>9052</v>
      </c>
      <c r="C805" t="s">
        <v>1611</v>
      </c>
    </row>
    <row r="806" spans="1:3">
      <c r="A806" t="s">
        <v>1612</v>
      </c>
      <c r="B806">
        <v>9053</v>
      </c>
      <c r="C806" t="s">
        <v>1613</v>
      </c>
    </row>
    <row r="807" spans="1:3">
      <c r="A807" t="s">
        <v>1614</v>
      </c>
      <c r="B807">
        <v>9054</v>
      </c>
      <c r="C807" t="s">
        <v>1615</v>
      </c>
    </row>
    <row r="808" spans="1:3">
      <c r="A808" t="s">
        <v>1616</v>
      </c>
      <c r="B808">
        <v>9055</v>
      </c>
      <c r="C808" t="s">
        <v>1617</v>
      </c>
    </row>
    <row r="809" spans="1:3">
      <c r="A809" t="s">
        <v>2304</v>
      </c>
      <c r="B809">
        <v>9056</v>
      </c>
      <c r="C809" t="s">
        <v>2305</v>
      </c>
    </row>
    <row r="810" spans="1:3">
      <c r="A810" t="s">
        <v>2432</v>
      </c>
      <c r="B810">
        <v>9057</v>
      </c>
      <c r="C810" t="s">
        <v>2433</v>
      </c>
    </row>
    <row r="811" spans="1:3">
      <c r="A811" t="s">
        <v>2609</v>
      </c>
      <c r="B811">
        <v>9058</v>
      </c>
      <c r="C811" t="s">
        <v>2610</v>
      </c>
    </row>
    <row r="812" spans="1:3">
      <c r="A812" t="s">
        <v>2611</v>
      </c>
      <c r="B812">
        <v>9059</v>
      </c>
      <c r="C812" t="s">
        <v>2612</v>
      </c>
    </row>
    <row r="813" spans="1:3">
      <c r="A813" t="s">
        <v>1618</v>
      </c>
      <c r="B813">
        <v>9060</v>
      </c>
      <c r="C813" t="s">
        <v>1619</v>
      </c>
    </row>
    <row r="814" spans="1:3">
      <c r="A814" t="s">
        <v>1620</v>
      </c>
      <c r="B814">
        <v>9061</v>
      </c>
      <c r="C814" t="s">
        <v>1621</v>
      </c>
    </row>
    <row r="815" spans="1:3">
      <c r="A815" t="s">
        <v>2613</v>
      </c>
      <c r="B815">
        <v>9062</v>
      </c>
      <c r="C815" t="s">
        <v>2614</v>
      </c>
    </row>
    <row r="816" spans="1:3">
      <c r="A816" t="s">
        <v>2615</v>
      </c>
      <c r="B816">
        <v>9063</v>
      </c>
      <c r="C816" t="s">
        <v>2567</v>
      </c>
    </row>
    <row r="817" spans="1:3">
      <c r="A817" t="s">
        <v>2616</v>
      </c>
      <c r="B817">
        <v>9064</v>
      </c>
      <c r="C817" t="s">
        <v>2617</v>
      </c>
    </row>
    <row r="818" spans="1:3">
      <c r="A818" t="s">
        <v>2707</v>
      </c>
      <c r="B818">
        <v>9065</v>
      </c>
      <c r="C818" t="s">
        <v>2708</v>
      </c>
    </row>
    <row r="819" spans="1:3">
      <c r="A819" t="s">
        <v>2709</v>
      </c>
      <c r="B819">
        <v>9068</v>
      </c>
      <c r="C819" t="s">
        <v>2710</v>
      </c>
    </row>
    <row r="820" spans="1:3">
      <c r="A820" t="s">
        <v>1622</v>
      </c>
      <c r="B820">
        <v>9070</v>
      </c>
      <c r="C820" t="s">
        <v>1623</v>
      </c>
    </row>
    <row r="821" spans="1:3">
      <c r="A821" t="s">
        <v>2434</v>
      </c>
      <c r="B821">
        <v>9071</v>
      </c>
      <c r="C821" t="s">
        <v>2435</v>
      </c>
    </row>
    <row r="822" spans="1:3">
      <c r="A822" t="s">
        <v>2436</v>
      </c>
      <c r="B822">
        <v>9072</v>
      </c>
      <c r="C822" t="s">
        <v>2437</v>
      </c>
    </row>
    <row r="823" spans="1:3">
      <c r="A823" t="s">
        <v>2618</v>
      </c>
      <c r="B823">
        <v>9073</v>
      </c>
      <c r="C823" t="s">
        <v>2619</v>
      </c>
    </row>
    <row r="824" spans="1:3">
      <c r="A824" t="s">
        <v>2711</v>
      </c>
      <c r="B824">
        <v>9074</v>
      </c>
      <c r="C824" t="s">
        <v>2692</v>
      </c>
    </row>
    <row r="825" spans="1:3">
      <c r="A825" t="s">
        <v>2712</v>
      </c>
      <c r="B825">
        <v>9075</v>
      </c>
      <c r="C825" t="s">
        <v>2713</v>
      </c>
    </row>
    <row r="826" spans="1:3">
      <c r="A826" t="s">
        <v>1624</v>
      </c>
      <c r="B826">
        <v>9080</v>
      </c>
      <c r="C826" t="s">
        <v>1625</v>
      </c>
    </row>
    <row r="827" spans="1:3">
      <c r="A827" t="s">
        <v>1626</v>
      </c>
      <c r="B827">
        <v>9081</v>
      </c>
      <c r="C827" t="s">
        <v>1627</v>
      </c>
    </row>
    <row r="828" spans="1:3">
      <c r="A828" t="s">
        <v>1628</v>
      </c>
      <c r="B828">
        <v>9082</v>
      </c>
      <c r="C828" t="s">
        <v>1629</v>
      </c>
    </row>
    <row r="829" spans="1:3">
      <c r="A829" t="s">
        <v>2714</v>
      </c>
      <c r="B829">
        <v>9083</v>
      </c>
      <c r="C829" t="s">
        <v>2715</v>
      </c>
    </row>
    <row r="830" spans="1:3">
      <c r="A830" t="s">
        <v>1630</v>
      </c>
      <c r="B830">
        <v>9090</v>
      </c>
      <c r="C830" t="s">
        <v>1631</v>
      </c>
    </row>
    <row r="831" spans="1:3">
      <c r="A831" t="s">
        <v>1632</v>
      </c>
      <c r="B831">
        <v>9091</v>
      </c>
      <c r="C831" t="s">
        <v>1633</v>
      </c>
    </row>
    <row r="832" spans="1:3">
      <c r="A832" t="s">
        <v>1634</v>
      </c>
      <c r="B832">
        <v>9092</v>
      </c>
      <c r="C832" t="s">
        <v>1635</v>
      </c>
    </row>
    <row r="833" spans="1:3">
      <c r="A833" t="s">
        <v>2716</v>
      </c>
      <c r="B833">
        <v>9093</v>
      </c>
      <c r="C833" t="s">
        <v>2694</v>
      </c>
    </row>
    <row r="834" spans="1:3">
      <c r="A834" t="s">
        <v>1636</v>
      </c>
      <c r="B834">
        <v>9094</v>
      </c>
      <c r="C834" t="s">
        <v>1637</v>
      </c>
    </row>
    <row r="835" spans="1:3">
      <c r="A835" t="s">
        <v>1638</v>
      </c>
      <c r="B835">
        <v>9095</v>
      </c>
      <c r="C835" t="s">
        <v>1639</v>
      </c>
    </row>
    <row r="836" spans="1:3">
      <c r="A836" t="s">
        <v>2717</v>
      </c>
      <c r="B836">
        <v>9096</v>
      </c>
      <c r="C836" t="s">
        <v>2718</v>
      </c>
    </row>
    <row r="837" spans="1:3">
      <c r="A837" t="s">
        <v>2719</v>
      </c>
      <c r="B837">
        <v>9097</v>
      </c>
      <c r="C837" t="s">
        <v>2720</v>
      </c>
    </row>
    <row r="838" spans="1:3">
      <c r="A838" t="s">
        <v>1640</v>
      </c>
      <c r="B838">
        <v>9100</v>
      </c>
      <c r="C838" t="s">
        <v>1641</v>
      </c>
    </row>
    <row r="839" spans="1:3">
      <c r="A839" t="s">
        <v>1642</v>
      </c>
      <c r="B839">
        <v>9101</v>
      </c>
      <c r="C839" t="s">
        <v>1643</v>
      </c>
    </row>
    <row r="840" spans="1:3">
      <c r="A840" t="s">
        <v>1644</v>
      </c>
      <c r="B840">
        <v>9102</v>
      </c>
      <c r="C840" t="s">
        <v>1645</v>
      </c>
    </row>
    <row r="841" spans="1:3">
      <c r="A841" t="s">
        <v>1646</v>
      </c>
      <c r="B841">
        <v>9103</v>
      </c>
      <c r="C841" t="s">
        <v>1647</v>
      </c>
    </row>
    <row r="842" spans="1:3">
      <c r="A842" t="s">
        <v>1648</v>
      </c>
      <c r="B842">
        <v>9104</v>
      </c>
      <c r="C842" t="s">
        <v>1649</v>
      </c>
    </row>
    <row r="843" spans="1:3">
      <c r="A843" t="s">
        <v>1650</v>
      </c>
      <c r="B843">
        <v>9105</v>
      </c>
      <c r="C843" t="s">
        <v>1651</v>
      </c>
    </row>
    <row r="844" spans="1:3">
      <c r="A844" t="s">
        <v>1652</v>
      </c>
      <c r="B844">
        <v>9106</v>
      </c>
      <c r="C844" t="s">
        <v>1653</v>
      </c>
    </row>
    <row r="845" spans="1:3">
      <c r="A845" t="s">
        <v>1654</v>
      </c>
      <c r="B845">
        <v>9107</v>
      </c>
      <c r="C845" t="s">
        <v>1655</v>
      </c>
    </row>
    <row r="846" spans="1:3">
      <c r="A846" t="s">
        <v>1656</v>
      </c>
      <c r="B846">
        <v>9110</v>
      </c>
      <c r="C846" t="s">
        <v>1657</v>
      </c>
    </row>
    <row r="847" spans="1:3">
      <c r="A847" t="s">
        <v>1658</v>
      </c>
      <c r="B847">
        <v>9112</v>
      </c>
      <c r="C847" t="s">
        <v>1659</v>
      </c>
    </row>
    <row r="848" spans="1:3">
      <c r="A848" t="s">
        <v>1660</v>
      </c>
      <c r="B848">
        <v>9113</v>
      </c>
      <c r="C848" t="s">
        <v>1661</v>
      </c>
    </row>
    <row r="849" spans="1:3">
      <c r="A849" t="s">
        <v>1662</v>
      </c>
      <c r="B849">
        <v>9114</v>
      </c>
      <c r="C849" t="s">
        <v>1663</v>
      </c>
    </row>
    <row r="850" spans="1:3">
      <c r="A850" t="s">
        <v>1664</v>
      </c>
      <c r="B850">
        <v>9117</v>
      </c>
      <c r="C850" t="s">
        <v>1665</v>
      </c>
    </row>
    <row r="851" spans="1:3">
      <c r="A851" t="s">
        <v>2306</v>
      </c>
      <c r="B851">
        <v>9119</v>
      </c>
      <c r="C851" t="s">
        <v>2307</v>
      </c>
    </row>
    <row r="852" spans="1:3">
      <c r="A852" t="s">
        <v>1666</v>
      </c>
      <c r="B852">
        <v>9120</v>
      </c>
      <c r="C852" t="s">
        <v>1667</v>
      </c>
    </row>
    <row r="853" spans="1:3">
      <c r="A853" t="s">
        <v>1668</v>
      </c>
      <c r="B853">
        <v>9121</v>
      </c>
      <c r="C853" t="s">
        <v>1669</v>
      </c>
    </row>
    <row r="854" spans="1:3">
      <c r="A854" t="s">
        <v>1670</v>
      </c>
      <c r="B854">
        <v>9130</v>
      </c>
      <c r="C854" t="s">
        <v>1671</v>
      </c>
    </row>
    <row r="855" spans="1:3">
      <c r="A855" t="s">
        <v>1672</v>
      </c>
      <c r="B855">
        <v>9131</v>
      </c>
      <c r="C855" t="s">
        <v>1673</v>
      </c>
    </row>
    <row r="856" spans="1:3">
      <c r="A856" t="s">
        <v>1674</v>
      </c>
      <c r="B856">
        <v>9140</v>
      </c>
      <c r="C856" t="s">
        <v>1675</v>
      </c>
    </row>
    <row r="857" spans="1:3">
      <c r="A857" t="s">
        <v>1676</v>
      </c>
      <c r="B857">
        <v>9141</v>
      </c>
      <c r="C857" t="s">
        <v>1677</v>
      </c>
    </row>
    <row r="858" spans="1:3">
      <c r="A858" t="s">
        <v>1678</v>
      </c>
      <c r="B858">
        <v>9142</v>
      </c>
      <c r="C858" t="s">
        <v>1679</v>
      </c>
    </row>
    <row r="859" spans="1:3">
      <c r="A859" t="s">
        <v>1680</v>
      </c>
      <c r="B859">
        <v>9143</v>
      </c>
      <c r="C859" t="s">
        <v>1681</v>
      </c>
    </row>
    <row r="860" spans="1:3">
      <c r="A860" t="s">
        <v>1682</v>
      </c>
      <c r="B860">
        <v>9150</v>
      </c>
      <c r="C860" t="s">
        <v>1683</v>
      </c>
    </row>
    <row r="861" spans="1:3">
      <c r="A861" t="s">
        <v>1684</v>
      </c>
      <c r="B861">
        <v>9151</v>
      </c>
      <c r="C861" t="s">
        <v>1685</v>
      </c>
    </row>
    <row r="862" spans="1:3">
      <c r="A862" t="s">
        <v>1686</v>
      </c>
      <c r="B862">
        <v>9154</v>
      </c>
      <c r="C862" t="s">
        <v>1687</v>
      </c>
    </row>
    <row r="863" spans="1:3">
      <c r="A863" t="s">
        <v>1688</v>
      </c>
      <c r="B863">
        <v>9155</v>
      </c>
      <c r="C863" t="s">
        <v>1689</v>
      </c>
    </row>
    <row r="864" spans="1:3">
      <c r="A864" t="s">
        <v>1690</v>
      </c>
      <c r="B864">
        <v>9156</v>
      </c>
      <c r="C864" t="s">
        <v>1691</v>
      </c>
    </row>
    <row r="865" spans="1:3">
      <c r="A865" t="s">
        <v>2073</v>
      </c>
      <c r="B865">
        <v>9159</v>
      </c>
      <c r="C865" t="s">
        <v>2074</v>
      </c>
    </row>
    <row r="866" spans="1:3">
      <c r="A866" t="s">
        <v>1692</v>
      </c>
      <c r="B866">
        <v>9160</v>
      </c>
      <c r="C866" t="s">
        <v>1693</v>
      </c>
    </row>
    <row r="867" spans="1:3">
      <c r="A867" t="s">
        <v>1694</v>
      </c>
      <c r="B867">
        <v>9161</v>
      </c>
      <c r="C867" t="s">
        <v>1695</v>
      </c>
    </row>
    <row r="868" spans="1:3">
      <c r="A868" t="s">
        <v>1696</v>
      </c>
      <c r="B868">
        <v>9163</v>
      </c>
      <c r="C868" t="s">
        <v>1697</v>
      </c>
    </row>
    <row r="869" spans="1:3">
      <c r="A869" t="s">
        <v>1698</v>
      </c>
      <c r="B869">
        <v>9166</v>
      </c>
      <c r="C869" t="s">
        <v>1699</v>
      </c>
    </row>
    <row r="870" spans="1:3">
      <c r="A870" t="s">
        <v>1700</v>
      </c>
      <c r="B870">
        <v>9168</v>
      </c>
      <c r="C870" t="s">
        <v>1701</v>
      </c>
    </row>
    <row r="871" spans="1:3">
      <c r="A871" t="s">
        <v>2053</v>
      </c>
      <c r="B871">
        <v>9170</v>
      </c>
      <c r="C871" t="s">
        <v>2054</v>
      </c>
    </row>
    <row r="872" spans="1:3">
      <c r="A872" t="s">
        <v>2308</v>
      </c>
      <c r="B872">
        <v>9172</v>
      </c>
      <c r="C872" t="s">
        <v>2309</v>
      </c>
    </row>
    <row r="873" spans="1:3">
      <c r="A873" t="s">
        <v>1702</v>
      </c>
      <c r="B873">
        <v>9180</v>
      </c>
      <c r="C873" t="s">
        <v>1703</v>
      </c>
    </row>
    <row r="874" spans="1:3">
      <c r="A874" t="s">
        <v>1704</v>
      </c>
      <c r="B874">
        <v>9190</v>
      </c>
      <c r="C874" t="s">
        <v>1705</v>
      </c>
    </row>
    <row r="875" spans="1:3">
      <c r="A875" t="s">
        <v>1706</v>
      </c>
      <c r="B875">
        <v>9191</v>
      </c>
      <c r="C875" t="s">
        <v>1707</v>
      </c>
    </row>
    <row r="876" spans="1:3">
      <c r="A876" t="s">
        <v>1708</v>
      </c>
      <c r="B876">
        <v>9194</v>
      </c>
      <c r="C876" t="s">
        <v>1709</v>
      </c>
    </row>
    <row r="877" spans="1:3">
      <c r="A877" t="s">
        <v>1710</v>
      </c>
      <c r="B877">
        <v>9199</v>
      </c>
      <c r="C877" t="s">
        <v>1711</v>
      </c>
    </row>
    <row r="878" spans="1:3">
      <c r="A878" t="s">
        <v>1712</v>
      </c>
      <c r="B878">
        <v>9200</v>
      </c>
      <c r="C878" t="s">
        <v>1713</v>
      </c>
    </row>
    <row r="879" spans="1:3">
      <c r="A879" t="s">
        <v>1714</v>
      </c>
      <c r="B879">
        <v>9201</v>
      </c>
      <c r="C879" t="s">
        <v>1715</v>
      </c>
    </row>
    <row r="880" spans="1:3">
      <c r="A880" t="s">
        <v>1716</v>
      </c>
      <c r="B880">
        <v>9202</v>
      </c>
      <c r="C880" t="s">
        <v>1717</v>
      </c>
    </row>
    <row r="881" spans="1:3">
      <c r="A881" t="s">
        <v>2132</v>
      </c>
      <c r="B881">
        <v>9210</v>
      </c>
      <c r="C881" t="s">
        <v>2133</v>
      </c>
    </row>
    <row r="882" spans="1:3">
      <c r="A882" t="s">
        <v>1718</v>
      </c>
      <c r="B882">
        <v>9220</v>
      </c>
      <c r="C882" t="s">
        <v>1719</v>
      </c>
    </row>
    <row r="883" spans="1:3">
      <c r="A883" t="s">
        <v>1720</v>
      </c>
      <c r="B883">
        <v>9221</v>
      </c>
      <c r="C883" t="s">
        <v>1721</v>
      </c>
    </row>
    <row r="884" spans="1:3">
      <c r="A884" t="s">
        <v>1722</v>
      </c>
      <c r="B884">
        <v>9222</v>
      </c>
      <c r="C884" t="s">
        <v>1723</v>
      </c>
    </row>
    <row r="885" spans="1:3">
      <c r="A885" t="s">
        <v>1724</v>
      </c>
      <c r="B885">
        <v>9223</v>
      </c>
      <c r="C885" t="s">
        <v>1725</v>
      </c>
    </row>
    <row r="886" spans="1:3">
      <c r="A886" t="s">
        <v>1726</v>
      </c>
      <c r="B886">
        <v>9224</v>
      </c>
      <c r="C886" t="s">
        <v>1727</v>
      </c>
    </row>
    <row r="887" spans="1:3">
      <c r="A887" t="s">
        <v>1728</v>
      </c>
      <c r="B887">
        <v>9225</v>
      </c>
      <c r="C887" t="s">
        <v>1729</v>
      </c>
    </row>
    <row r="888" spans="1:3">
      <c r="A888" t="s">
        <v>1730</v>
      </c>
      <c r="B888">
        <v>9226</v>
      </c>
      <c r="C888" t="s">
        <v>1731</v>
      </c>
    </row>
    <row r="889" spans="1:3">
      <c r="A889" t="s">
        <v>1732</v>
      </c>
      <c r="B889">
        <v>9227</v>
      </c>
      <c r="C889" t="s">
        <v>1733</v>
      </c>
    </row>
    <row r="890" spans="1:3">
      <c r="A890" t="s">
        <v>1734</v>
      </c>
      <c r="B890">
        <v>9228</v>
      </c>
      <c r="C890" t="s">
        <v>1735</v>
      </c>
    </row>
    <row r="891" spans="1:3">
      <c r="A891" t="s">
        <v>1736</v>
      </c>
      <c r="B891">
        <v>9240</v>
      </c>
      <c r="C891" t="s">
        <v>1737</v>
      </c>
    </row>
    <row r="892" spans="1:3">
      <c r="A892" t="s">
        <v>1738</v>
      </c>
      <c r="B892">
        <v>9250</v>
      </c>
      <c r="C892" t="s">
        <v>1739</v>
      </c>
    </row>
    <row r="893" spans="1:3">
      <c r="A893" t="s">
        <v>1740</v>
      </c>
      <c r="B893">
        <v>9251</v>
      </c>
      <c r="C893" t="s">
        <v>1741</v>
      </c>
    </row>
    <row r="894" spans="1:3">
      <c r="A894" t="s">
        <v>1742</v>
      </c>
      <c r="B894">
        <v>9253</v>
      </c>
      <c r="C894" t="s">
        <v>1743</v>
      </c>
    </row>
    <row r="895" spans="1:3">
      <c r="A895" t="s">
        <v>1744</v>
      </c>
      <c r="B895">
        <v>9254</v>
      </c>
      <c r="C895" t="s">
        <v>1745</v>
      </c>
    </row>
    <row r="896" spans="1:3">
      <c r="A896" t="s">
        <v>1746</v>
      </c>
      <c r="B896">
        <v>9255</v>
      </c>
      <c r="C896" t="s">
        <v>1747</v>
      </c>
    </row>
    <row r="897" spans="1:3">
      <c r="A897" t="s">
        <v>1748</v>
      </c>
      <c r="B897">
        <v>9256</v>
      </c>
      <c r="C897" t="s">
        <v>1749</v>
      </c>
    </row>
    <row r="898" spans="1:3">
      <c r="A898" t="s">
        <v>1750</v>
      </c>
      <c r="B898">
        <v>9260</v>
      </c>
      <c r="C898" t="s">
        <v>1751</v>
      </c>
    </row>
    <row r="899" spans="1:3">
      <c r="A899" t="s">
        <v>1752</v>
      </c>
      <c r="B899">
        <v>9261</v>
      </c>
      <c r="C899" t="s">
        <v>1753</v>
      </c>
    </row>
    <row r="900" spans="1:3">
      <c r="A900" t="s">
        <v>1754</v>
      </c>
      <c r="B900">
        <v>9262</v>
      </c>
      <c r="C900" t="s">
        <v>1755</v>
      </c>
    </row>
    <row r="901" spans="1:3">
      <c r="A901" t="s">
        <v>1756</v>
      </c>
      <c r="B901">
        <v>9270</v>
      </c>
      <c r="C901" t="s">
        <v>1757</v>
      </c>
    </row>
    <row r="902" spans="1:3">
      <c r="A902" t="s">
        <v>1758</v>
      </c>
      <c r="B902">
        <v>9271</v>
      </c>
      <c r="C902" t="s">
        <v>1759</v>
      </c>
    </row>
    <row r="903" spans="1:3">
      <c r="A903" t="s">
        <v>1760</v>
      </c>
      <c r="B903">
        <v>9272</v>
      </c>
      <c r="C903" t="s">
        <v>1761</v>
      </c>
    </row>
    <row r="904" spans="1:3">
      <c r="A904" t="s">
        <v>1762</v>
      </c>
      <c r="B904">
        <v>9280</v>
      </c>
      <c r="C904" t="s">
        <v>1763</v>
      </c>
    </row>
    <row r="905" spans="1:3">
      <c r="A905" t="s">
        <v>1764</v>
      </c>
      <c r="B905">
        <v>9281</v>
      </c>
      <c r="C905" t="s">
        <v>1763</v>
      </c>
    </row>
    <row r="906" spans="1:3">
      <c r="A906" t="s">
        <v>1765</v>
      </c>
      <c r="B906">
        <v>9282</v>
      </c>
      <c r="C906" t="s">
        <v>1766</v>
      </c>
    </row>
    <row r="907" spans="1:3">
      <c r="A907" t="s">
        <v>1767</v>
      </c>
      <c r="B907">
        <v>9300</v>
      </c>
      <c r="C907" t="s">
        <v>1768</v>
      </c>
    </row>
    <row r="908" spans="1:3">
      <c r="A908" t="s">
        <v>1769</v>
      </c>
      <c r="B908">
        <v>9301</v>
      </c>
      <c r="C908" t="s">
        <v>1770</v>
      </c>
    </row>
    <row r="909" spans="1:3">
      <c r="A909" t="s">
        <v>1771</v>
      </c>
      <c r="B909">
        <v>9302</v>
      </c>
      <c r="C909" t="s">
        <v>1772</v>
      </c>
    </row>
    <row r="910" spans="1:3">
      <c r="A910" t="s">
        <v>1773</v>
      </c>
      <c r="B910">
        <v>9307</v>
      </c>
      <c r="C910" t="s">
        <v>1774</v>
      </c>
    </row>
    <row r="911" spans="1:3">
      <c r="A911" t="s">
        <v>1775</v>
      </c>
      <c r="B911">
        <v>9310</v>
      </c>
      <c r="C911" t="s">
        <v>1776</v>
      </c>
    </row>
    <row r="912" spans="1:3">
      <c r="A912" t="s">
        <v>1777</v>
      </c>
      <c r="B912">
        <v>9311</v>
      </c>
      <c r="C912" t="s">
        <v>1778</v>
      </c>
    </row>
    <row r="913" spans="1:3">
      <c r="A913" t="s">
        <v>1779</v>
      </c>
      <c r="B913">
        <v>9312</v>
      </c>
      <c r="C913" t="s">
        <v>1780</v>
      </c>
    </row>
    <row r="914" spans="1:3">
      <c r="A914" t="s">
        <v>1781</v>
      </c>
      <c r="B914">
        <v>9320</v>
      </c>
      <c r="C914" t="s">
        <v>1782</v>
      </c>
    </row>
    <row r="915" spans="1:3">
      <c r="A915" t="s">
        <v>1783</v>
      </c>
      <c r="B915">
        <v>9321</v>
      </c>
      <c r="C915" t="s">
        <v>1784</v>
      </c>
    </row>
    <row r="916" spans="1:3">
      <c r="A916" t="s">
        <v>1785</v>
      </c>
      <c r="B916">
        <v>9322</v>
      </c>
      <c r="C916" t="s">
        <v>1786</v>
      </c>
    </row>
    <row r="917" spans="1:3">
      <c r="A917" t="s">
        <v>1787</v>
      </c>
      <c r="B917">
        <v>9330</v>
      </c>
      <c r="C917" t="s">
        <v>1788</v>
      </c>
    </row>
    <row r="918" spans="1:3">
      <c r="A918" t="s">
        <v>1789</v>
      </c>
      <c r="B918">
        <v>9331</v>
      </c>
      <c r="C918" t="s">
        <v>1790</v>
      </c>
    </row>
    <row r="919" spans="1:3">
      <c r="A919" t="s">
        <v>1791</v>
      </c>
      <c r="B919">
        <v>9332</v>
      </c>
      <c r="C919" t="s">
        <v>1792</v>
      </c>
    </row>
    <row r="920" spans="1:3">
      <c r="A920" t="s">
        <v>1793</v>
      </c>
      <c r="B920">
        <v>9340</v>
      </c>
      <c r="C920" t="s">
        <v>1794</v>
      </c>
    </row>
    <row r="921" spans="1:3">
      <c r="A921" t="s">
        <v>1795</v>
      </c>
      <c r="B921">
        <v>9341</v>
      </c>
      <c r="C921" t="s">
        <v>1796</v>
      </c>
    </row>
    <row r="922" spans="1:3">
      <c r="A922" t="s">
        <v>1797</v>
      </c>
      <c r="B922">
        <v>9350</v>
      </c>
      <c r="C922" t="s">
        <v>1798</v>
      </c>
    </row>
    <row r="923" spans="1:3">
      <c r="A923" t="s">
        <v>1799</v>
      </c>
      <c r="B923">
        <v>9351</v>
      </c>
      <c r="C923" t="s">
        <v>1800</v>
      </c>
    </row>
    <row r="924" spans="1:3">
      <c r="A924" t="s">
        <v>1801</v>
      </c>
      <c r="B924">
        <v>9352</v>
      </c>
      <c r="C924" t="s">
        <v>1802</v>
      </c>
    </row>
    <row r="925" spans="1:3">
      <c r="A925" t="s">
        <v>1803</v>
      </c>
      <c r="B925">
        <v>9360</v>
      </c>
      <c r="C925" t="s">
        <v>1804</v>
      </c>
    </row>
    <row r="926" spans="1:3">
      <c r="A926" t="s">
        <v>1805</v>
      </c>
      <c r="B926">
        <v>9362</v>
      </c>
      <c r="C926" t="s">
        <v>1281</v>
      </c>
    </row>
    <row r="927" spans="1:3">
      <c r="A927" t="s">
        <v>2055</v>
      </c>
      <c r="B927">
        <v>9366</v>
      </c>
      <c r="C927" t="s">
        <v>2056</v>
      </c>
    </row>
    <row r="928" spans="1:3">
      <c r="A928" t="s">
        <v>1806</v>
      </c>
      <c r="B928">
        <v>9370</v>
      </c>
      <c r="C928" t="s">
        <v>1807</v>
      </c>
    </row>
    <row r="929" spans="1:3">
      <c r="A929" t="s">
        <v>1808</v>
      </c>
      <c r="B929">
        <v>9380</v>
      </c>
      <c r="C929" t="s">
        <v>1809</v>
      </c>
    </row>
    <row r="930" spans="1:3">
      <c r="A930" t="s">
        <v>1810</v>
      </c>
      <c r="B930">
        <v>9390</v>
      </c>
      <c r="C930" t="s">
        <v>1811</v>
      </c>
    </row>
    <row r="931" spans="1:3">
      <c r="A931" t="s">
        <v>1812</v>
      </c>
      <c r="B931">
        <v>9400</v>
      </c>
      <c r="C931" t="s">
        <v>1813</v>
      </c>
    </row>
    <row r="932" spans="1:3">
      <c r="A932" t="s">
        <v>1814</v>
      </c>
      <c r="B932">
        <v>9401</v>
      </c>
      <c r="C932" t="s">
        <v>1815</v>
      </c>
    </row>
    <row r="933" spans="1:3">
      <c r="A933" t="s">
        <v>1816</v>
      </c>
      <c r="B933">
        <v>9402</v>
      </c>
      <c r="C933" t="s">
        <v>1817</v>
      </c>
    </row>
    <row r="934" spans="1:3">
      <c r="A934" t="s">
        <v>1818</v>
      </c>
      <c r="B934">
        <v>9403</v>
      </c>
      <c r="C934" t="s">
        <v>1819</v>
      </c>
    </row>
    <row r="935" spans="1:3">
      <c r="A935" t="s">
        <v>1820</v>
      </c>
      <c r="B935">
        <v>9404</v>
      </c>
      <c r="C935" t="s">
        <v>1821</v>
      </c>
    </row>
    <row r="936" spans="1:3">
      <c r="A936" t="s">
        <v>1822</v>
      </c>
      <c r="B936">
        <v>9409</v>
      </c>
      <c r="C936" t="s">
        <v>1823</v>
      </c>
    </row>
    <row r="937" spans="1:3">
      <c r="A937" t="s">
        <v>1824</v>
      </c>
      <c r="B937">
        <v>9410</v>
      </c>
      <c r="C937" t="s">
        <v>1825</v>
      </c>
    </row>
    <row r="938" spans="1:3">
      <c r="A938" t="s">
        <v>1826</v>
      </c>
      <c r="B938">
        <v>9420</v>
      </c>
      <c r="C938" t="s">
        <v>1827</v>
      </c>
    </row>
    <row r="939" spans="1:3">
      <c r="A939" t="s">
        <v>1828</v>
      </c>
      <c r="B939">
        <v>9430</v>
      </c>
      <c r="C939" t="s">
        <v>1829</v>
      </c>
    </row>
    <row r="940" spans="1:3">
      <c r="A940" t="s">
        <v>1830</v>
      </c>
      <c r="B940">
        <v>9431</v>
      </c>
      <c r="C940" t="s">
        <v>1831</v>
      </c>
    </row>
    <row r="941" spans="1:3">
      <c r="A941" t="s">
        <v>1832</v>
      </c>
      <c r="B941">
        <v>9440</v>
      </c>
      <c r="C941" t="s">
        <v>1833</v>
      </c>
    </row>
    <row r="942" spans="1:3">
      <c r="A942" t="s">
        <v>1834</v>
      </c>
      <c r="B942">
        <v>9450</v>
      </c>
      <c r="C942" t="s">
        <v>1835</v>
      </c>
    </row>
    <row r="943" spans="1:3">
      <c r="A943" t="s">
        <v>1836</v>
      </c>
      <c r="B943">
        <v>9454</v>
      </c>
      <c r="C943" t="s">
        <v>1837</v>
      </c>
    </row>
    <row r="944" spans="1:3">
      <c r="A944" t="s">
        <v>1838</v>
      </c>
      <c r="B944">
        <v>9460</v>
      </c>
      <c r="C944" t="s">
        <v>1839</v>
      </c>
    </row>
    <row r="945" spans="1:3">
      <c r="A945" t="s">
        <v>1840</v>
      </c>
      <c r="B945">
        <v>9461</v>
      </c>
      <c r="C945" t="s">
        <v>1841</v>
      </c>
    </row>
    <row r="946" spans="1:3">
      <c r="A946" t="s">
        <v>1842</v>
      </c>
      <c r="B946">
        <v>9470</v>
      </c>
      <c r="C946" t="s">
        <v>1843</v>
      </c>
    </row>
    <row r="947" spans="1:3">
      <c r="A947" t="s">
        <v>1844</v>
      </c>
      <c r="B947">
        <v>9471</v>
      </c>
      <c r="C947" t="s">
        <v>1845</v>
      </c>
    </row>
    <row r="948" spans="1:3">
      <c r="A948" t="s">
        <v>2310</v>
      </c>
      <c r="B948">
        <v>9480</v>
      </c>
      <c r="C948" t="s">
        <v>2311</v>
      </c>
    </row>
    <row r="949" spans="1:3">
      <c r="A949" t="s">
        <v>1846</v>
      </c>
      <c r="B949">
        <v>9490</v>
      </c>
      <c r="C949" t="s">
        <v>1847</v>
      </c>
    </row>
    <row r="950" spans="1:3">
      <c r="A950" t="s">
        <v>2620</v>
      </c>
      <c r="B950">
        <v>9491</v>
      </c>
      <c r="C950" t="s">
        <v>2621</v>
      </c>
    </row>
    <row r="951" spans="1:3">
      <c r="A951" t="s">
        <v>1848</v>
      </c>
      <c r="B951">
        <v>9500</v>
      </c>
      <c r="C951" t="s">
        <v>1849</v>
      </c>
    </row>
    <row r="952" spans="1:3">
      <c r="A952" t="s">
        <v>1850</v>
      </c>
      <c r="B952">
        <v>9510</v>
      </c>
      <c r="C952" t="s">
        <v>1851</v>
      </c>
    </row>
    <row r="953" spans="1:3">
      <c r="A953" t="s">
        <v>1852</v>
      </c>
      <c r="B953">
        <v>9511</v>
      </c>
      <c r="C953" t="s">
        <v>1853</v>
      </c>
    </row>
    <row r="954" spans="1:3">
      <c r="A954" t="s">
        <v>1854</v>
      </c>
      <c r="B954">
        <v>9512</v>
      </c>
      <c r="C954" t="s">
        <v>1855</v>
      </c>
    </row>
    <row r="955" spans="1:3">
      <c r="A955" t="s">
        <v>1856</v>
      </c>
      <c r="B955">
        <v>9513</v>
      </c>
      <c r="C955" t="s">
        <v>1857</v>
      </c>
    </row>
    <row r="956" spans="1:3">
      <c r="A956" t="s">
        <v>1858</v>
      </c>
      <c r="B956">
        <v>9520</v>
      </c>
      <c r="C956" t="s">
        <v>1859</v>
      </c>
    </row>
    <row r="957" spans="1:3">
      <c r="A957" t="s">
        <v>1860</v>
      </c>
      <c r="B957">
        <v>9530</v>
      </c>
      <c r="C957" t="s">
        <v>2312</v>
      </c>
    </row>
    <row r="958" spans="1:3">
      <c r="A958" t="s">
        <v>1861</v>
      </c>
      <c r="B958">
        <v>9540</v>
      </c>
      <c r="C958" t="s">
        <v>1862</v>
      </c>
    </row>
    <row r="959" spans="1:3">
      <c r="A959" t="s">
        <v>1863</v>
      </c>
      <c r="B959">
        <v>9550</v>
      </c>
      <c r="C959" t="s">
        <v>1864</v>
      </c>
    </row>
    <row r="960" spans="1:3">
      <c r="A960" t="s">
        <v>1865</v>
      </c>
      <c r="B960">
        <v>9570</v>
      </c>
      <c r="C960" t="s">
        <v>1866</v>
      </c>
    </row>
    <row r="961" spans="1:3">
      <c r="A961" t="s">
        <v>2313</v>
      </c>
      <c r="B961">
        <v>9580</v>
      </c>
      <c r="C961" t="s">
        <v>2314</v>
      </c>
    </row>
    <row r="962" spans="1:3">
      <c r="A962" t="s">
        <v>1867</v>
      </c>
      <c r="B962">
        <v>9590</v>
      </c>
      <c r="C962" t="s">
        <v>1868</v>
      </c>
    </row>
    <row r="963" spans="1:3">
      <c r="A963" t="s">
        <v>1869</v>
      </c>
      <c r="B963">
        <v>9600</v>
      </c>
      <c r="C963" t="s">
        <v>1870</v>
      </c>
    </row>
    <row r="964" spans="1:3">
      <c r="A964" t="s">
        <v>1871</v>
      </c>
      <c r="B964">
        <v>9601</v>
      </c>
      <c r="C964" t="s">
        <v>1872</v>
      </c>
    </row>
    <row r="965" spans="1:3">
      <c r="A965" t="s">
        <v>2057</v>
      </c>
      <c r="B965">
        <v>9616</v>
      </c>
      <c r="C965" t="s">
        <v>2058</v>
      </c>
    </row>
    <row r="966" spans="1:3">
      <c r="A966" t="s">
        <v>1873</v>
      </c>
      <c r="B966">
        <v>9630</v>
      </c>
      <c r="C966" t="s">
        <v>1874</v>
      </c>
    </row>
    <row r="967" spans="1:3">
      <c r="A967" t="s">
        <v>1875</v>
      </c>
      <c r="B967">
        <v>9640</v>
      </c>
      <c r="C967" t="s">
        <v>1876</v>
      </c>
    </row>
    <row r="968" spans="1:3">
      <c r="A968" t="s">
        <v>1877</v>
      </c>
      <c r="B968">
        <v>9650</v>
      </c>
      <c r="C968" t="s">
        <v>1878</v>
      </c>
    </row>
    <row r="969" spans="1:3">
      <c r="A969" t="s">
        <v>1879</v>
      </c>
      <c r="B969">
        <v>9660</v>
      </c>
      <c r="C969" t="s">
        <v>1880</v>
      </c>
    </row>
    <row r="970" spans="1:3">
      <c r="A970" t="s">
        <v>2075</v>
      </c>
      <c r="B970">
        <v>9670</v>
      </c>
      <c r="C970" t="s">
        <v>2076</v>
      </c>
    </row>
    <row r="971" spans="1:3">
      <c r="A971" t="s">
        <v>2077</v>
      </c>
      <c r="B971">
        <v>9680</v>
      </c>
      <c r="C971" t="s">
        <v>2078</v>
      </c>
    </row>
    <row r="972" spans="1:3">
      <c r="A972" t="s">
        <v>2079</v>
      </c>
      <c r="B972">
        <v>9690</v>
      </c>
      <c r="C972" t="s">
        <v>2080</v>
      </c>
    </row>
    <row r="973" spans="1:3">
      <c r="A973" t="s">
        <v>1881</v>
      </c>
      <c r="B973">
        <v>9700</v>
      </c>
      <c r="C973" t="s">
        <v>1882</v>
      </c>
    </row>
    <row r="974" spans="1:3">
      <c r="A974" t="s">
        <v>2081</v>
      </c>
      <c r="B974">
        <v>9710</v>
      </c>
      <c r="C974" t="s">
        <v>2082</v>
      </c>
    </row>
    <row r="975" spans="1:3">
      <c r="A975" t="s">
        <v>2315</v>
      </c>
      <c r="B975">
        <v>9730</v>
      </c>
      <c r="C975" t="s">
        <v>2316</v>
      </c>
    </row>
    <row r="976" spans="1:3">
      <c r="A976" t="s">
        <v>2317</v>
      </c>
      <c r="B976">
        <v>9740</v>
      </c>
      <c r="C976" t="s">
        <v>2318</v>
      </c>
    </row>
    <row r="977" spans="1:3">
      <c r="A977" t="s">
        <v>1883</v>
      </c>
      <c r="B977">
        <v>9750</v>
      </c>
      <c r="C977" t="s">
        <v>1884</v>
      </c>
    </row>
    <row r="978" spans="1:3">
      <c r="A978" t="s">
        <v>1885</v>
      </c>
      <c r="B978">
        <v>9765</v>
      </c>
      <c r="C978" t="s">
        <v>1886</v>
      </c>
    </row>
    <row r="979" spans="1:3">
      <c r="A979" t="s">
        <v>1887</v>
      </c>
      <c r="B979">
        <v>9770</v>
      </c>
      <c r="C979" t="s">
        <v>1888</v>
      </c>
    </row>
    <row r="980" spans="1:3">
      <c r="A980" t="s">
        <v>2083</v>
      </c>
      <c r="B980">
        <v>9780</v>
      </c>
      <c r="C980" t="s">
        <v>2084</v>
      </c>
    </row>
    <row r="981" spans="1:3">
      <c r="A981" t="s">
        <v>2085</v>
      </c>
      <c r="B981">
        <v>9790</v>
      </c>
      <c r="C981" t="s">
        <v>2086</v>
      </c>
    </row>
    <row r="982" spans="1:3">
      <c r="A982" t="s">
        <v>1889</v>
      </c>
      <c r="B982">
        <v>9799</v>
      </c>
      <c r="C982" t="s">
        <v>1890</v>
      </c>
    </row>
    <row r="983" spans="1:3">
      <c r="A983" t="s">
        <v>1891</v>
      </c>
      <c r="B983">
        <v>9800</v>
      </c>
      <c r="C983" t="s">
        <v>1892</v>
      </c>
    </row>
    <row r="984" spans="1:3">
      <c r="A984" t="s">
        <v>1893</v>
      </c>
      <c r="B984">
        <v>9810</v>
      </c>
      <c r="C984" t="s">
        <v>1894</v>
      </c>
    </row>
    <row r="985" spans="1:3">
      <c r="A985" t="s">
        <v>1895</v>
      </c>
      <c r="B985">
        <v>9820</v>
      </c>
      <c r="C985" t="s">
        <v>1896</v>
      </c>
    </row>
    <row r="986" spans="1:3">
      <c r="A986" t="s">
        <v>2087</v>
      </c>
      <c r="B986">
        <v>9830</v>
      </c>
      <c r="C986" t="s">
        <v>2088</v>
      </c>
    </row>
    <row r="987" spans="1:3">
      <c r="A987" t="s">
        <v>2089</v>
      </c>
      <c r="B987">
        <v>9840</v>
      </c>
      <c r="C987" t="s">
        <v>2090</v>
      </c>
    </row>
    <row r="988" spans="1:3">
      <c r="A988" t="s">
        <v>2091</v>
      </c>
      <c r="B988">
        <v>9850</v>
      </c>
      <c r="C988" t="s">
        <v>2092</v>
      </c>
    </row>
    <row r="989" spans="1:3">
      <c r="A989" t="s">
        <v>1897</v>
      </c>
      <c r="B989">
        <v>9860</v>
      </c>
      <c r="C989" t="s">
        <v>1898</v>
      </c>
    </row>
    <row r="990" spans="1:3">
      <c r="A990" t="s">
        <v>2134</v>
      </c>
      <c r="B990">
        <v>9870</v>
      </c>
      <c r="C990" t="s">
        <v>2135</v>
      </c>
    </row>
    <row r="991" spans="1:3">
      <c r="A991" t="s">
        <v>1899</v>
      </c>
      <c r="B991">
        <v>9880</v>
      </c>
      <c r="C991" t="s">
        <v>1900</v>
      </c>
    </row>
    <row r="992" spans="1:3">
      <c r="A992" t="s">
        <v>1901</v>
      </c>
      <c r="B992">
        <v>9900</v>
      </c>
      <c r="C992" t="s">
        <v>818</v>
      </c>
    </row>
    <row r="993" spans="1:3">
      <c r="A993" t="s">
        <v>2319</v>
      </c>
      <c r="B993">
        <v>9910</v>
      </c>
      <c r="C993" t="s">
        <v>2320</v>
      </c>
    </row>
    <row r="994" spans="1:3">
      <c r="A994" t="s">
        <v>1902</v>
      </c>
      <c r="B994">
        <v>9912</v>
      </c>
      <c r="C994" t="s">
        <v>1903</v>
      </c>
    </row>
    <row r="995" spans="1:3">
      <c r="A995" t="s">
        <v>2321</v>
      </c>
      <c r="B995">
        <v>9920</v>
      </c>
      <c r="C995" t="s">
        <v>2322</v>
      </c>
    </row>
    <row r="996" spans="1:3">
      <c r="A996" t="s">
        <v>1904</v>
      </c>
      <c r="B996">
        <v>9949</v>
      </c>
      <c r="C996" t="s">
        <v>1905</v>
      </c>
    </row>
    <row r="997" spans="1:3">
      <c r="A997" t="s">
        <v>2093</v>
      </c>
      <c r="B997">
        <v>9992</v>
      </c>
      <c r="C997" t="s">
        <v>2094</v>
      </c>
    </row>
    <row r="998" spans="1:3">
      <c r="A998" t="s">
        <v>2059</v>
      </c>
      <c r="B998">
        <v>9998</v>
      </c>
      <c r="C998" t="s">
        <v>2060</v>
      </c>
    </row>
    <row r="999" spans="1:3">
      <c r="A999" t="s">
        <v>216</v>
      </c>
      <c r="B999">
        <v>10000</v>
      </c>
      <c r="C999" t="s">
        <v>1906</v>
      </c>
    </row>
    <row r="1000" spans="1:3">
      <c r="A1000" t="s">
        <v>1907</v>
      </c>
      <c r="B1000">
        <v>10001</v>
      </c>
      <c r="C1000" t="s">
        <v>1908</v>
      </c>
    </row>
    <row r="1001" spans="1:3">
      <c r="A1001" t="s">
        <v>1909</v>
      </c>
      <c r="B1001">
        <v>10002</v>
      </c>
      <c r="C1001" t="s">
        <v>1910</v>
      </c>
    </row>
    <row r="1002" spans="1:3">
      <c r="A1002" t="s">
        <v>1911</v>
      </c>
      <c r="B1002">
        <v>10003</v>
      </c>
      <c r="C1002" t="s">
        <v>1912</v>
      </c>
    </row>
    <row r="1003" spans="1:3">
      <c r="A1003" t="s">
        <v>1913</v>
      </c>
      <c r="B1003">
        <v>10006</v>
      </c>
      <c r="C1003" t="s">
        <v>1914</v>
      </c>
    </row>
    <row r="1004" spans="1:3">
      <c r="A1004" t="s">
        <v>1915</v>
      </c>
      <c r="B1004">
        <v>10007</v>
      </c>
      <c r="C1004" t="s">
        <v>1916</v>
      </c>
    </row>
    <row r="1005" spans="1:3">
      <c r="A1005" t="s">
        <v>1917</v>
      </c>
      <c r="B1005">
        <v>10008</v>
      </c>
      <c r="C1005" t="s">
        <v>1918</v>
      </c>
    </row>
    <row r="1006" spans="1:3">
      <c r="A1006" t="s">
        <v>1919</v>
      </c>
      <c r="B1006">
        <v>10010</v>
      </c>
      <c r="C1006" t="s">
        <v>1920</v>
      </c>
    </row>
    <row r="1007" spans="1:3">
      <c r="A1007" t="s">
        <v>2323</v>
      </c>
      <c r="B1007">
        <v>10020</v>
      </c>
      <c r="C1007" t="s">
        <v>2324</v>
      </c>
    </row>
    <row r="1008" spans="1:3">
      <c r="A1008" t="s">
        <v>2325</v>
      </c>
      <c r="B1008">
        <v>10030</v>
      </c>
      <c r="C1008" t="s">
        <v>2244</v>
      </c>
    </row>
    <row r="1009" spans="1:3">
      <c r="A1009" t="s">
        <v>1921</v>
      </c>
      <c r="B1009">
        <v>10040</v>
      </c>
      <c r="C1009" t="s">
        <v>1922</v>
      </c>
    </row>
    <row r="1010" spans="1:3">
      <c r="A1010" t="s">
        <v>2326</v>
      </c>
      <c r="B1010">
        <v>10050</v>
      </c>
      <c r="C1010" t="s">
        <v>2327</v>
      </c>
    </row>
    <row r="1011" spans="1:3">
      <c r="A1011" t="s">
        <v>2328</v>
      </c>
      <c r="B1011">
        <v>10060</v>
      </c>
      <c r="C1011" t="s">
        <v>2329</v>
      </c>
    </row>
    <row r="1012" spans="1:3">
      <c r="A1012" t="s">
        <v>1923</v>
      </c>
      <c r="B1012">
        <v>10070</v>
      </c>
      <c r="C1012" t="s">
        <v>1924</v>
      </c>
    </row>
    <row r="1013" spans="1:3">
      <c r="A1013" t="s">
        <v>217</v>
      </c>
      <c r="B1013">
        <v>10100</v>
      </c>
      <c r="C1013" t="s">
        <v>2330</v>
      </c>
    </row>
    <row r="1014" spans="1:3">
      <c r="A1014" t="s">
        <v>2331</v>
      </c>
      <c r="B1014">
        <v>10110</v>
      </c>
      <c r="C1014" t="s">
        <v>2332</v>
      </c>
    </row>
    <row r="1015" spans="1:3">
      <c r="A1015" t="s">
        <v>2333</v>
      </c>
      <c r="B1015">
        <v>10120</v>
      </c>
      <c r="C1015" t="s">
        <v>2334</v>
      </c>
    </row>
    <row r="1016" spans="1:3">
      <c r="A1016" t="s">
        <v>2335</v>
      </c>
      <c r="B1016">
        <v>10130</v>
      </c>
      <c r="C1016" t="s">
        <v>2336</v>
      </c>
    </row>
    <row r="1017" spans="1:3">
      <c r="A1017" t="s">
        <v>2337</v>
      </c>
      <c r="B1017">
        <v>10140</v>
      </c>
      <c r="C1017" t="s">
        <v>2338</v>
      </c>
    </row>
    <row r="1018" spans="1:3">
      <c r="A1018" t="s">
        <v>2339</v>
      </c>
      <c r="B1018">
        <v>10150</v>
      </c>
      <c r="C1018" t="s">
        <v>2340</v>
      </c>
    </row>
    <row r="1019" spans="1:3">
      <c r="A1019" t="s">
        <v>2341</v>
      </c>
      <c r="B1019">
        <v>10160</v>
      </c>
      <c r="C1019" t="s">
        <v>2342</v>
      </c>
    </row>
    <row r="1020" spans="1:3">
      <c r="A1020" t="s">
        <v>2343</v>
      </c>
      <c r="B1020">
        <v>10170</v>
      </c>
      <c r="C1020" t="s">
        <v>2344</v>
      </c>
    </row>
    <row r="1021" spans="1:3">
      <c r="A1021" t="s">
        <v>2345</v>
      </c>
      <c r="B1021">
        <v>10180</v>
      </c>
      <c r="C1021" t="s">
        <v>2346</v>
      </c>
    </row>
    <row r="1022" spans="1:3">
      <c r="A1022" t="s">
        <v>2347</v>
      </c>
      <c r="B1022">
        <v>10190</v>
      </c>
      <c r="C1022" t="s">
        <v>2348</v>
      </c>
    </row>
    <row r="1023" spans="1:3">
      <c r="A1023" t="s">
        <v>2349</v>
      </c>
      <c r="B1023">
        <v>10200</v>
      </c>
      <c r="C1023" t="s">
        <v>2350</v>
      </c>
    </row>
    <row r="1024" spans="1:3">
      <c r="A1024" t="s">
        <v>2351</v>
      </c>
      <c r="B1024">
        <v>10210</v>
      </c>
      <c r="C1024" t="s">
        <v>2352</v>
      </c>
    </row>
    <row r="1025" spans="1:3">
      <c r="A1025" t="s">
        <v>2353</v>
      </c>
      <c r="B1025">
        <v>10220</v>
      </c>
      <c r="C1025" t="s">
        <v>2354</v>
      </c>
    </row>
    <row r="1026" spans="1:3">
      <c r="A1026" t="s">
        <v>2355</v>
      </c>
      <c r="B1026">
        <v>10230</v>
      </c>
      <c r="C1026" t="s">
        <v>2356</v>
      </c>
    </row>
    <row r="1027" spans="1:3">
      <c r="A1027" t="s">
        <v>2357</v>
      </c>
      <c r="B1027">
        <v>10240</v>
      </c>
      <c r="C1027" t="s">
        <v>2358</v>
      </c>
    </row>
    <row r="1028" spans="1:3">
      <c r="A1028" t="s">
        <v>2359</v>
      </c>
      <c r="B1028">
        <v>10250</v>
      </c>
      <c r="C1028" t="s">
        <v>2360</v>
      </c>
    </row>
    <row r="1029" spans="1:3">
      <c r="A1029" t="s">
        <v>2361</v>
      </c>
      <c r="B1029">
        <v>10260</v>
      </c>
      <c r="C1029" t="s">
        <v>2362</v>
      </c>
    </row>
    <row r="1030" spans="1:3">
      <c r="A1030" t="s">
        <v>2363</v>
      </c>
      <c r="B1030">
        <v>10310</v>
      </c>
      <c r="C1030" t="s">
        <v>2364</v>
      </c>
    </row>
    <row r="1031" spans="1:3">
      <c r="A1031" t="s">
        <v>2365</v>
      </c>
      <c r="B1031">
        <v>10320</v>
      </c>
      <c r="C1031" t="s">
        <v>2366</v>
      </c>
    </row>
    <row r="1032" spans="1:3">
      <c r="A1032" t="s">
        <v>2367</v>
      </c>
      <c r="B1032">
        <v>10330</v>
      </c>
      <c r="C1032" t="s">
        <v>2368</v>
      </c>
    </row>
    <row r="1033" spans="1:3">
      <c r="A1033" t="s">
        <v>2369</v>
      </c>
      <c r="B1033">
        <v>10350</v>
      </c>
      <c r="C1033" t="s">
        <v>2370</v>
      </c>
    </row>
    <row r="1034" spans="1:3">
      <c r="A1034" t="s">
        <v>2371</v>
      </c>
      <c r="B1034">
        <v>10360</v>
      </c>
      <c r="C1034" t="s">
        <v>2372</v>
      </c>
    </row>
    <row r="1035" spans="1:3">
      <c r="A1035" t="s">
        <v>2373</v>
      </c>
      <c r="B1035">
        <v>10370</v>
      </c>
      <c r="C1035" t="s">
        <v>2374</v>
      </c>
    </row>
    <row r="1036" spans="1:3">
      <c r="A1036" t="s">
        <v>2375</v>
      </c>
      <c r="B1036">
        <v>10380</v>
      </c>
      <c r="C1036" t="s">
        <v>2258</v>
      </c>
    </row>
    <row r="1037" spans="1:3">
      <c r="A1037" t="s">
        <v>2376</v>
      </c>
      <c r="B1037">
        <v>10390</v>
      </c>
      <c r="C1037" t="s">
        <v>2377</v>
      </c>
    </row>
    <row r="1038" spans="1:3">
      <c r="A1038" t="s">
        <v>1925</v>
      </c>
      <c r="B1038">
        <v>10400</v>
      </c>
      <c r="C1038" t="s">
        <v>1926</v>
      </c>
    </row>
    <row r="1039" spans="1:3">
      <c r="A1039" t="s">
        <v>1927</v>
      </c>
      <c r="B1039">
        <v>10410</v>
      </c>
      <c r="C1039" t="s">
        <v>1928</v>
      </c>
    </row>
    <row r="1040" spans="1:3">
      <c r="A1040" t="s">
        <v>2378</v>
      </c>
      <c r="B1040">
        <v>10440</v>
      </c>
      <c r="C1040" t="s">
        <v>2379</v>
      </c>
    </row>
    <row r="1041" spans="1:3">
      <c r="A1041" t="s">
        <v>2438</v>
      </c>
      <c r="B1041">
        <v>10470</v>
      </c>
      <c r="C1041" t="s">
        <v>2439</v>
      </c>
    </row>
    <row r="1042" spans="1:3">
      <c r="A1042" t="s">
        <v>2440</v>
      </c>
      <c r="B1042">
        <v>10480</v>
      </c>
      <c r="C1042" t="s">
        <v>2441</v>
      </c>
    </row>
    <row r="1043" spans="1:3">
      <c r="A1043" t="s">
        <v>2442</v>
      </c>
      <c r="B1043">
        <v>10490</v>
      </c>
      <c r="C1043" t="s">
        <v>2443</v>
      </c>
    </row>
    <row r="1044" spans="1:3">
      <c r="A1044" t="s">
        <v>1929</v>
      </c>
      <c r="B1044">
        <v>10520</v>
      </c>
      <c r="C1044" t="s">
        <v>1930</v>
      </c>
    </row>
    <row r="1045" spans="1:3">
      <c r="A1045" t="s">
        <v>2444</v>
      </c>
      <c r="B1045">
        <v>10570</v>
      </c>
      <c r="C1045" t="s">
        <v>2445</v>
      </c>
    </row>
    <row r="1046" spans="1:3">
      <c r="A1046" t="s">
        <v>2446</v>
      </c>
      <c r="B1046">
        <v>10590</v>
      </c>
      <c r="C1046" t="s">
        <v>2447</v>
      </c>
    </row>
    <row r="1047" spans="1:3">
      <c r="A1047" t="s">
        <v>1931</v>
      </c>
      <c r="B1047">
        <v>10600</v>
      </c>
      <c r="C1047" t="s">
        <v>955</v>
      </c>
    </row>
    <row r="1048" spans="1:3">
      <c r="A1048" t="s">
        <v>1932</v>
      </c>
      <c r="B1048">
        <v>10610</v>
      </c>
      <c r="C1048" t="s">
        <v>1933</v>
      </c>
    </row>
    <row r="1049" spans="1:3">
      <c r="A1049" t="s">
        <v>2448</v>
      </c>
      <c r="B1049">
        <v>10640</v>
      </c>
      <c r="C1049" t="s">
        <v>2449</v>
      </c>
    </row>
    <row r="1050" spans="1:3">
      <c r="A1050" t="s">
        <v>2450</v>
      </c>
      <c r="B1050">
        <v>10650</v>
      </c>
      <c r="C1050" t="s">
        <v>2451</v>
      </c>
    </row>
    <row r="1051" spans="1:3">
      <c r="A1051" t="s">
        <v>2452</v>
      </c>
      <c r="B1051">
        <v>10690</v>
      </c>
      <c r="C1051" t="s">
        <v>2453</v>
      </c>
    </row>
    <row r="1052" spans="1:3">
      <c r="A1052" t="s">
        <v>219</v>
      </c>
      <c r="B1052">
        <v>10700</v>
      </c>
      <c r="C1052" t="s">
        <v>2454</v>
      </c>
    </row>
    <row r="1053" spans="1:3">
      <c r="A1053" t="s">
        <v>2455</v>
      </c>
      <c r="B1053">
        <v>10710</v>
      </c>
      <c r="C1053" t="s">
        <v>2404</v>
      </c>
    </row>
    <row r="1054" spans="1:3">
      <c r="A1054" t="s">
        <v>2456</v>
      </c>
      <c r="B1054">
        <v>10720</v>
      </c>
      <c r="C1054" t="s">
        <v>2457</v>
      </c>
    </row>
    <row r="1055" spans="1:3">
      <c r="A1055" t="s">
        <v>2458</v>
      </c>
      <c r="B1055">
        <v>10740</v>
      </c>
      <c r="C1055" t="s">
        <v>2459</v>
      </c>
    </row>
    <row r="1056" spans="1:3">
      <c r="A1056" t="s">
        <v>2460</v>
      </c>
      <c r="B1056">
        <v>10750</v>
      </c>
      <c r="C1056" t="s">
        <v>2461</v>
      </c>
    </row>
    <row r="1057" spans="1:3">
      <c r="A1057" t="s">
        <v>2462</v>
      </c>
      <c r="B1057">
        <v>10760</v>
      </c>
      <c r="C1057" t="s">
        <v>2463</v>
      </c>
    </row>
    <row r="1058" spans="1:3">
      <c r="A1058" t="s">
        <v>2464</v>
      </c>
      <c r="B1058">
        <v>10780</v>
      </c>
      <c r="C1058" t="s">
        <v>2465</v>
      </c>
    </row>
    <row r="1059" spans="1:3">
      <c r="A1059" t="s">
        <v>2466</v>
      </c>
      <c r="B1059">
        <v>10810</v>
      </c>
      <c r="C1059" t="s">
        <v>2467</v>
      </c>
    </row>
    <row r="1060" spans="1:3">
      <c r="A1060" t="s">
        <v>2468</v>
      </c>
      <c r="B1060">
        <v>10820</v>
      </c>
      <c r="C1060" t="s">
        <v>2469</v>
      </c>
    </row>
    <row r="1061" spans="1:3">
      <c r="A1061" t="s">
        <v>2470</v>
      </c>
      <c r="B1061">
        <v>10830</v>
      </c>
      <c r="C1061" t="s">
        <v>2471</v>
      </c>
    </row>
    <row r="1062" spans="1:3">
      <c r="A1062" t="s">
        <v>2472</v>
      </c>
      <c r="B1062">
        <v>10840</v>
      </c>
      <c r="C1062" t="s">
        <v>2473</v>
      </c>
    </row>
    <row r="1063" spans="1:3">
      <c r="A1063" t="s">
        <v>1934</v>
      </c>
      <c r="B1063">
        <v>10880</v>
      </c>
      <c r="C1063" t="s">
        <v>1935</v>
      </c>
    </row>
    <row r="1064" spans="1:3">
      <c r="A1064" t="s">
        <v>1936</v>
      </c>
      <c r="B1064">
        <v>10881</v>
      </c>
      <c r="C1064" t="s">
        <v>1937</v>
      </c>
    </row>
    <row r="1065" spans="1:3">
      <c r="A1065" t="s">
        <v>220</v>
      </c>
      <c r="B1065">
        <v>10900</v>
      </c>
      <c r="C1065" t="s">
        <v>1938</v>
      </c>
    </row>
    <row r="1066" spans="1:3">
      <c r="A1066" t="s">
        <v>2622</v>
      </c>
      <c r="B1066">
        <v>10940</v>
      </c>
      <c r="C1066" t="s">
        <v>2623</v>
      </c>
    </row>
    <row r="1067" spans="1:3">
      <c r="A1067" t="s">
        <v>1939</v>
      </c>
      <c r="B1067">
        <v>10941</v>
      </c>
      <c r="C1067" t="s">
        <v>1940</v>
      </c>
    </row>
    <row r="1068" spans="1:3">
      <c r="A1068" t="s">
        <v>1941</v>
      </c>
      <c r="B1068">
        <v>10960</v>
      </c>
      <c r="C1068" t="s">
        <v>1942</v>
      </c>
    </row>
    <row r="1069" spans="1:3">
      <c r="A1069" t="s">
        <v>1943</v>
      </c>
      <c r="B1069">
        <v>10970</v>
      </c>
      <c r="C1069" t="s">
        <v>1944</v>
      </c>
    </row>
    <row r="1070" spans="1:3">
      <c r="A1070" t="s">
        <v>2061</v>
      </c>
      <c r="B1070">
        <v>10998</v>
      </c>
      <c r="C1070" t="s">
        <v>2062</v>
      </c>
    </row>
    <row r="1071" spans="1:3">
      <c r="A1071" t="s">
        <v>1945</v>
      </c>
      <c r="B1071">
        <v>12010</v>
      </c>
      <c r="C1071" t="s">
        <v>895</v>
      </c>
    </row>
    <row r="1072" spans="1:3">
      <c r="A1072" t="s">
        <v>2474</v>
      </c>
      <c r="B1072">
        <v>12030</v>
      </c>
      <c r="C1072" t="s">
        <v>2475</v>
      </c>
    </row>
    <row r="1073" spans="1:3">
      <c r="A1073" t="s">
        <v>2476</v>
      </c>
      <c r="B1073">
        <v>12050</v>
      </c>
      <c r="C1073" t="s">
        <v>2477</v>
      </c>
    </row>
    <row r="1074" spans="1:3">
      <c r="A1074" t="s">
        <v>1946</v>
      </c>
      <c r="B1074">
        <v>12080</v>
      </c>
      <c r="C1074" t="s">
        <v>1947</v>
      </c>
    </row>
    <row r="1075" spans="1:3">
      <c r="A1075" t="s">
        <v>224</v>
      </c>
      <c r="B1075">
        <v>12100</v>
      </c>
      <c r="C1075" t="s">
        <v>2478</v>
      </c>
    </row>
    <row r="1076" spans="1:3">
      <c r="A1076" t="s">
        <v>2479</v>
      </c>
      <c r="B1076">
        <v>12110</v>
      </c>
      <c r="C1076" t="s">
        <v>2400</v>
      </c>
    </row>
    <row r="1077" spans="1:3">
      <c r="A1077" t="s">
        <v>2480</v>
      </c>
      <c r="B1077">
        <v>12120</v>
      </c>
      <c r="C1077" t="s">
        <v>2481</v>
      </c>
    </row>
    <row r="1078" spans="1:3">
      <c r="A1078" t="s">
        <v>2482</v>
      </c>
      <c r="B1078">
        <v>12130</v>
      </c>
      <c r="C1078" t="s">
        <v>2483</v>
      </c>
    </row>
    <row r="1079" spans="1:3">
      <c r="A1079" t="s">
        <v>2484</v>
      </c>
      <c r="B1079">
        <v>12140</v>
      </c>
      <c r="C1079" t="s">
        <v>2485</v>
      </c>
    </row>
    <row r="1080" spans="1:3">
      <c r="A1080" t="s">
        <v>2486</v>
      </c>
      <c r="B1080">
        <v>12150</v>
      </c>
      <c r="C1080" t="s">
        <v>2487</v>
      </c>
    </row>
    <row r="1081" spans="1:3">
      <c r="A1081" t="s">
        <v>2488</v>
      </c>
      <c r="B1081">
        <v>12160</v>
      </c>
      <c r="C1081" t="s">
        <v>2489</v>
      </c>
    </row>
    <row r="1082" spans="1:3">
      <c r="A1082" t="s">
        <v>2490</v>
      </c>
      <c r="B1082">
        <v>12170</v>
      </c>
      <c r="C1082" t="s">
        <v>2491</v>
      </c>
    </row>
    <row r="1083" spans="1:3">
      <c r="A1083" t="s">
        <v>2492</v>
      </c>
      <c r="B1083">
        <v>12180</v>
      </c>
      <c r="C1083" t="s">
        <v>2493</v>
      </c>
    </row>
    <row r="1084" spans="1:3">
      <c r="A1084" t="s">
        <v>225</v>
      </c>
      <c r="B1084">
        <v>12200</v>
      </c>
      <c r="C1084" t="s">
        <v>2494</v>
      </c>
    </row>
    <row r="1085" spans="1:3">
      <c r="A1085" t="s">
        <v>2495</v>
      </c>
      <c r="B1085">
        <v>12210</v>
      </c>
      <c r="C1085" t="s">
        <v>2496</v>
      </c>
    </row>
    <row r="1086" spans="1:3">
      <c r="A1086" t="s">
        <v>2497</v>
      </c>
      <c r="B1086">
        <v>12220</v>
      </c>
      <c r="C1086" t="s">
        <v>2498</v>
      </c>
    </row>
    <row r="1087" spans="1:3">
      <c r="A1087" t="s">
        <v>2499</v>
      </c>
      <c r="B1087">
        <v>12230</v>
      </c>
      <c r="C1087" t="s">
        <v>2500</v>
      </c>
    </row>
    <row r="1088" spans="1:3">
      <c r="A1088" t="s">
        <v>2501</v>
      </c>
      <c r="B1088">
        <v>12240</v>
      </c>
      <c r="C1088" t="s">
        <v>2502</v>
      </c>
    </row>
    <row r="1089" spans="1:3">
      <c r="A1089" t="s">
        <v>2503</v>
      </c>
      <c r="B1089">
        <v>12250</v>
      </c>
      <c r="C1089" t="s">
        <v>2504</v>
      </c>
    </row>
    <row r="1090" spans="1:3">
      <c r="A1090" t="s">
        <v>2505</v>
      </c>
      <c r="B1090">
        <v>12260</v>
      </c>
      <c r="C1090" t="s">
        <v>2506</v>
      </c>
    </row>
    <row r="1091" spans="1:3">
      <c r="A1091" t="s">
        <v>2507</v>
      </c>
      <c r="B1091">
        <v>12270</v>
      </c>
      <c r="C1091" t="s">
        <v>2508</v>
      </c>
    </row>
    <row r="1092" spans="1:3">
      <c r="A1092" t="s">
        <v>2509</v>
      </c>
      <c r="B1092">
        <v>12280</v>
      </c>
      <c r="C1092" t="s">
        <v>2510</v>
      </c>
    </row>
    <row r="1093" spans="1:3">
      <c r="A1093" t="s">
        <v>2511</v>
      </c>
      <c r="B1093">
        <v>12290</v>
      </c>
      <c r="C1093" t="s">
        <v>2512</v>
      </c>
    </row>
    <row r="1094" spans="1:3">
      <c r="A1094" t="s">
        <v>227</v>
      </c>
      <c r="B1094">
        <v>12300</v>
      </c>
      <c r="C1094" t="s">
        <v>2513</v>
      </c>
    </row>
    <row r="1095" spans="1:3">
      <c r="A1095" t="s">
        <v>2514</v>
      </c>
      <c r="B1095">
        <v>12310</v>
      </c>
      <c r="C1095" t="s">
        <v>2515</v>
      </c>
    </row>
    <row r="1096" spans="1:3">
      <c r="A1096" t="s">
        <v>2624</v>
      </c>
      <c r="B1096">
        <v>12320</v>
      </c>
      <c r="C1096" t="s">
        <v>2625</v>
      </c>
    </row>
    <row r="1097" spans="1:3">
      <c r="A1097" t="s">
        <v>2626</v>
      </c>
      <c r="B1097">
        <v>12330</v>
      </c>
      <c r="C1097" t="s">
        <v>2627</v>
      </c>
    </row>
    <row r="1098" spans="1:3">
      <c r="A1098" t="s">
        <v>2628</v>
      </c>
      <c r="B1098">
        <v>12340</v>
      </c>
      <c r="C1098" t="s">
        <v>2629</v>
      </c>
    </row>
    <row r="1099" spans="1:3">
      <c r="A1099" t="s">
        <v>2630</v>
      </c>
      <c r="B1099">
        <v>12350</v>
      </c>
      <c r="C1099" t="s">
        <v>2631</v>
      </c>
    </row>
    <row r="1100" spans="1:3">
      <c r="A1100" t="s">
        <v>2632</v>
      </c>
      <c r="B1100">
        <v>12360</v>
      </c>
      <c r="C1100" t="s">
        <v>2633</v>
      </c>
    </row>
    <row r="1101" spans="1:3">
      <c r="A1101" t="s">
        <v>2634</v>
      </c>
      <c r="B1101">
        <v>12370</v>
      </c>
      <c r="C1101" t="s">
        <v>2635</v>
      </c>
    </row>
    <row r="1102" spans="1:3">
      <c r="A1102" t="s">
        <v>2636</v>
      </c>
      <c r="B1102">
        <v>12380</v>
      </c>
      <c r="C1102" t="s">
        <v>2637</v>
      </c>
    </row>
    <row r="1103" spans="1:3">
      <c r="A1103" t="s">
        <v>2638</v>
      </c>
      <c r="B1103">
        <v>12390</v>
      </c>
      <c r="C1103" t="s">
        <v>2639</v>
      </c>
    </row>
    <row r="1104" spans="1:3">
      <c r="A1104" t="s">
        <v>1948</v>
      </c>
      <c r="B1104">
        <v>12400</v>
      </c>
      <c r="C1104" t="s">
        <v>1949</v>
      </c>
    </row>
    <row r="1105" spans="1:3">
      <c r="A1105" s="113" t="s">
        <v>2640</v>
      </c>
      <c r="B1105">
        <v>12410</v>
      </c>
      <c r="C1105" t="s">
        <v>2641</v>
      </c>
    </row>
    <row r="1106" spans="1:3">
      <c r="A1106" s="113" t="s">
        <v>2642</v>
      </c>
      <c r="B1106">
        <v>12420</v>
      </c>
      <c r="C1106" t="s">
        <v>2643</v>
      </c>
    </row>
    <row r="1107" spans="1:3">
      <c r="A1107" s="113" t="s">
        <v>2644</v>
      </c>
      <c r="B1107">
        <v>12430</v>
      </c>
      <c r="C1107" t="s">
        <v>2645</v>
      </c>
    </row>
    <row r="1108" spans="1:3">
      <c r="A1108" s="113" t="s">
        <v>2646</v>
      </c>
      <c r="B1108">
        <v>12440</v>
      </c>
      <c r="C1108" t="s">
        <v>2647</v>
      </c>
    </row>
    <row r="1109" spans="1:3">
      <c r="A1109" s="113" t="s">
        <v>2648</v>
      </c>
      <c r="B1109">
        <v>12450</v>
      </c>
      <c r="C1109" t="s">
        <v>2649</v>
      </c>
    </row>
    <row r="1110" spans="1:3">
      <c r="A1110" s="113" t="s">
        <v>2721</v>
      </c>
      <c r="B1110">
        <v>12460</v>
      </c>
      <c r="C1110" t="s">
        <v>2722</v>
      </c>
    </row>
    <row r="1111" spans="1:3">
      <c r="A1111" s="113" t="s">
        <v>2723</v>
      </c>
      <c r="B1111">
        <v>12480</v>
      </c>
      <c r="C1111" t="s">
        <v>2724</v>
      </c>
    </row>
    <row r="1112" spans="1:3">
      <c r="A1112" s="113" t="s">
        <v>1950</v>
      </c>
      <c r="B1112">
        <v>12490</v>
      </c>
      <c r="C1112" t="s">
        <v>1951</v>
      </c>
    </row>
    <row r="1113" spans="1:3">
      <c r="A1113" s="113" t="s">
        <v>2650</v>
      </c>
      <c r="B1113">
        <v>12500</v>
      </c>
      <c r="C1113" t="s">
        <v>2651</v>
      </c>
    </row>
    <row r="1114" spans="1:3">
      <c r="A1114" s="113" t="s">
        <v>2652</v>
      </c>
      <c r="B1114">
        <v>12510</v>
      </c>
      <c r="C1114" t="s">
        <v>2653</v>
      </c>
    </row>
    <row r="1115" spans="1:3">
      <c r="A1115" s="113" t="s">
        <v>2654</v>
      </c>
      <c r="B1115">
        <v>12520</v>
      </c>
      <c r="C1115" t="s">
        <v>2655</v>
      </c>
    </row>
    <row r="1116" spans="1:3">
      <c r="A1116" s="113" t="s">
        <v>2656</v>
      </c>
      <c r="B1116">
        <v>12530</v>
      </c>
      <c r="C1116" t="s">
        <v>2657</v>
      </c>
    </row>
    <row r="1117" spans="1:3">
      <c r="A1117" s="113" t="s">
        <v>2658</v>
      </c>
      <c r="B1117">
        <v>12540</v>
      </c>
      <c r="C1117" t="s">
        <v>2659</v>
      </c>
    </row>
    <row r="1118" spans="1:3">
      <c r="A1118" s="113" t="s">
        <v>2725</v>
      </c>
      <c r="B1118">
        <v>12550</v>
      </c>
      <c r="C1118" t="s">
        <v>2726</v>
      </c>
    </row>
    <row r="1119" spans="1:3">
      <c r="A1119" s="113" t="s">
        <v>2727</v>
      </c>
      <c r="B1119">
        <v>12560</v>
      </c>
      <c r="C1119" t="s">
        <v>2728</v>
      </c>
    </row>
    <row r="1120" spans="1:3">
      <c r="A1120" s="113" t="s">
        <v>2729</v>
      </c>
      <c r="B1120">
        <v>12570</v>
      </c>
      <c r="C1120" t="s">
        <v>2730</v>
      </c>
    </row>
    <row r="1121" spans="1:3">
      <c r="A1121" s="113" t="s">
        <v>2731</v>
      </c>
      <c r="B1121">
        <v>12580</v>
      </c>
      <c r="C1121" t="s">
        <v>2732</v>
      </c>
    </row>
    <row r="1122" spans="1:3">
      <c r="A1122" s="113" t="s">
        <v>2733</v>
      </c>
      <c r="B1122">
        <v>12590</v>
      </c>
      <c r="C1122" t="s">
        <v>2734</v>
      </c>
    </row>
    <row r="1123" spans="1:3">
      <c r="A1123" s="113" t="s">
        <v>2735</v>
      </c>
      <c r="B1123">
        <v>12600</v>
      </c>
      <c r="C1123" t="s">
        <v>2736</v>
      </c>
    </row>
    <row r="1124" spans="1:3">
      <c r="A1124" s="113" t="s">
        <v>2737</v>
      </c>
      <c r="B1124">
        <v>12610</v>
      </c>
      <c r="C1124" t="s">
        <v>2738</v>
      </c>
    </row>
    <row r="1125" spans="1:3">
      <c r="A1125" s="113" t="s">
        <v>2739</v>
      </c>
      <c r="B1125">
        <v>12620</v>
      </c>
      <c r="C1125" t="s">
        <v>2740</v>
      </c>
    </row>
    <row r="1126" spans="1:3">
      <c r="A1126" s="113" t="s">
        <v>2741</v>
      </c>
      <c r="B1126">
        <v>12640</v>
      </c>
      <c r="C1126" t="s">
        <v>2742</v>
      </c>
    </row>
    <row r="1127" spans="1:3">
      <c r="A1127" s="113" t="s">
        <v>2743</v>
      </c>
      <c r="B1127">
        <v>12660</v>
      </c>
      <c r="C1127" t="s">
        <v>2744</v>
      </c>
    </row>
    <row r="1128" spans="1:3">
      <c r="A1128" s="113" t="s">
        <v>228</v>
      </c>
      <c r="B1128">
        <v>12700</v>
      </c>
      <c r="C1128" t="s">
        <v>2745</v>
      </c>
    </row>
    <row r="1129" spans="1:3">
      <c r="A1129" s="113" t="s">
        <v>2746</v>
      </c>
      <c r="B1129">
        <v>12710</v>
      </c>
      <c r="C1129" t="s">
        <v>2747</v>
      </c>
    </row>
    <row r="1130" spans="1:3">
      <c r="A1130" s="113" t="s">
        <v>2748</v>
      </c>
      <c r="B1130">
        <v>12800</v>
      </c>
      <c r="C1130" t="s">
        <v>2749</v>
      </c>
    </row>
    <row r="1131" spans="1:3">
      <c r="A1131" s="113" t="s">
        <v>2750</v>
      </c>
      <c r="B1131">
        <v>12830</v>
      </c>
      <c r="C1131" t="s">
        <v>2751</v>
      </c>
    </row>
    <row r="1132" spans="1:3">
      <c r="A1132" s="113" t="s">
        <v>1952</v>
      </c>
      <c r="B1132">
        <v>12840</v>
      </c>
      <c r="C1132" t="s">
        <v>1953</v>
      </c>
    </row>
    <row r="1133" spans="1:3">
      <c r="A1133" s="113" t="s">
        <v>230</v>
      </c>
      <c r="B1133">
        <v>12900</v>
      </c>
      <c r="C1133" t="s">
        <v>1954</v>
      </c>
    </row>
    <row r="1134" spans="1:3">
      <c r="A1134" s="113" t="s">
        <v>1955</v>
      </c>
      <c r="B1134">
        <v>12920</v>
      </c>
      <c r="C1134" t="s">
        <v>1956</v>
      </c>
    </row>
    <row r="1135" spans="1:3">
      <c r="A1135" s="113" t="s">
        <v>2752</v>
      </c>
      <c r="B1135">
        <v>12930</v>
      </c>
      <c r="C1135" t="s">
        <v>2753</v>
      </c>
    </row>
    <row r="1136" spans="1:3">
      <c r="A1136" s="113" t="s">
        <v>2754</v>
      </c>
      <c r="B1136">
        <v>12940</v>
      </c>
      <c r="C1136" t="s">
        <v>2755</v>
      </c>
    </row>
    <row r="1137" spans="1:3">
      <c r="A1137" s="113" t="s">
        <v>2756</v>
      </c>
      <c r="B1137">
        <v>12950</v>
      </c>
      <c r="C1137" t="s">
        <v>2757</v>
      </c>
    </row>
    <row r="1138" spans="1:3">
      <c r="A1138" s="113" t="s">
        <v>2758</v>
      </c>
      <c r="B1138">
        <v>12960</v>
      </c>
      <c r="C1138" t="s">
        <v>2759</v>
      </c>
    </row>
    <row r="1139" spans="1:3">
      <c r="A1139" s="113" t="s">
        <v>2760</v>
      </c>
      <c r="B1139">
        <v>12970</v>
      </c>
      <c r="C1139" t="s">
        <v>2761</v>
      </c>
    </row>
    <row r="1140" spans="1:3">
      <c r="A1140" s="113" t="s">
        <v>2762</v>
      </c>
      <c r="B1140">
        <v>12980</v>
      </c>
      <c r="C1140" t="s">
        <v>2763</v>
      </c>
    </row>
    <row r="1141" spans="1:3">
      <c r="A1141" s="113" t="s">
        <v>2764</v>
      </c>
      <c r="B1141">
        <v>12990</v>
      </c>
      <c r="C1141" t="s">
        <v>2765</v>
      </c>
    </row>
    <row r="1142" spans="1:3">
      <c r="A1142" s="113" t="s">
        <v>1957</v>
      </c>
      <c r="B1142">
        <v>13020</v>
      </c>
      <c r="C1142" t="s">
        <v>1958</v>
      </c>
    </row>
    <row r="1143" spans="1:3">
      <c r="A1143" s="113" t="s">
        <v>1959</v>
      </c>
      <c r="B1143">
        <v>13021</v>
      </c>
      <c r="C1143" t="s">
        <v>1960</v>
      </c>
    </row>
    <row r="1144" spans="1:3">
      <c r="A1144" s="113" t="s">
        <v>1961</v>
      </c>
      <c r="B1144">
        <v>13022</v>
      </c>
      <c r="C1144" t="s">
        <v>1962</v>
      </c>
    </row>
    <row r="1145" spans="1:3">
      <c r="A1145" s="113" t="s">
        <v>1963</v>
      </c>
      <c r="B1145">
        <v>13025</v>
      </c>
      <c r="C1145" t="s">
        <v>1964</v>
      </c>
    </row>
    <row r="1146" spans="1:3">
      <c r="A1146" s="113" t="s">
        <v>1965</v>
      </c>
      <c r="B1146">
        <v>15000</v>
      </c>
      <c r="C1146" t="s">
        <v>1966</v>
      </c>
    </row>
    <row r="1147" spans="1:3">
      <c r="A1147" s="113" t="s">
        <v>1967</v>
      </c>
      <c r="B1147">
        <v>15001</v>
      </c>
      <c r="C1147" t="s">
        <v>1968</v>
      </c>
    </row>
    <row r="1148" spans="1:3">
      <c r="A1148" s="113" t="s">
        <v>1969</v>
      </c>
      <c r="B1148">
        <v>15002</v>
      </c>
      <c r="C1148" t="s">
        <v>1970</v>
      </c>
    </row>
    <row r="1149" spans="1:3">
      <c r="A1149" s="113" t="s">
        <v>1971</v>
      </c>
      <c r="B1149">
        <v>15003</v>
      </c>
      <c r="C1149" t="s">
        <v>1972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IP Worksheet</vt:lpstr>
      <vt:lpstr>Long-term Debt</vt:lpstr>
      <vt:lpstr>Certification</vt:lpstr>
      <vt:lpstr>Revision Control Log</vt:lpstr>
      <vt:lpstr>ALL AGENCY TABLE</vt:lpstr>
      <vt:lpstr>Fund Vlookup</vt:lpstr>
      <vt:lpstr>All_Agency_Table</vt:lpstr>
      <vt:lpstr>'IP Worksheet'!Print_Area</vt:lpstr>
      <vt:lpstr>'Revision Control Log'!Print_Area</vt:lpstr>
      <vt:lpstr>'ALL AGENCY TABLE'!Print_Titles</vt:lpstr>
      <vt:lpstr>'Revision Control Log'!Print_Titles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Salminen</dc:creator>
  <cp:lastModifiedBy>Kim, Esther (DOA)</cp:lastModifiedBy>
  <cp:lastPrinted>2024-03-22T17:50:48Z</cp:lastPrinted>
  <dcterms:created xsi:type="dcterms:W3CDTF">2003-02-25T18:32:30Z</dcterms:created>
  <dcterms:modified xsi:type="dcterms:W3CDTF">2024-04-18T14:50:43Z</dcterms:modified>
</cp:coreProperties>
</file>