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Q:\Directive\Fiscal 2024\Agency-VDOT-Treasury Directive\Ready For Review\Reviewed by ADs and ready for printing\Ready for AD review before becoming final\"/>
    </mc:Choice>
  </mc:AlternateContent>
  <xr:revisionPtr revIDLastSave="0" documentId="13_ncr:1_{12661179-E2AF-410A-9D37-A5CD82D09309}" xr6:coauthVersionLast="47" xr6:coauthVersionMax="47" xr10:uidLastSave="{00000000-0000-0000-0000-000000000000}"/>
  <workbookProtection workbookAlgorithmName="SHA-512" workbookHashValue="W7QxqIj6HGuhO3ZN6yUUogs10IOjE3xY4fvUKqquD2vMdNz7eIYuPQdWrFYdoAlwgHoAZD9hDMHPVD8oe16XeQ==" workbookSaltValue="YQWGRLk2ouwF3BUIArTigg==" workbookSpinCount="100000" lockStructure="1"/>
  <bookViews>
    <workbookView xWindow="28680" yWindow="-120" windowWidth="29040" windowHeight="15720" xr2:uid="{00000000-000D-0000-FFFF-FFFF00000000}"/>
  </bookViews>
  <sheets>
    <sheet name="Agency Detail Summary" sheetId="1" r:id="rId1"/>
    <sheet name="CIP" sheetId="4" r:id="rId2"/>
    <sheet name="Water Rights Easements" sheetId="2" r:id="rId3"/>
    <sheet name="Software -Intangibles" sheetId="8" r:id="rId4"/>
    <sheet name="Patent Trademarks Licensing" sheetId="5" r:id="rId5"/>
  </sheets>
  <definedNames>
    <definedName name="_xlnm._FilterDatabase" localSheetId="0" hidden="1">'Agency Detail Summary'!$A$3:$I$75</definedName>
    <definedName name="_xlnm._FilterDatabase" localSheetId="1" hidden="1">CIP!$A$1:$C$1</definedName>
    <definedName name="_xlnm._FilterDatabase" localSheetId="4" hidden="1">'Patent Trademarks Licensing'!$A$2:$G$40</definedName>
    <definedName name="_xlnm._FilterDatabase" localSheetId="3" hidden="1">'Software -Intangibles'!$A$2:$G$593</definedName>
    <definedName name="_xlnm._FilterDatabase" localSheetId="2" hidden="1">'Water Rights Easements'!$A$2:$F$214</definedName>
    <definedName name="_xlnm.Print_Titles" localSheetId="0">'Agency Detail Summary'!$1:$3</definedName>
    <definedName name="_xlnm.Print_Titles" localSheetId="4">'Patent Trademarks Licensing'!$1:$2</definedName>
    <definedName name="_xlnm.Print_Titles" localSheetId="3">'Software -Intangibles'!$1:$2</definedName>
    <definedName name="_xlnm.Print_Titles" localSheetId="2">'Water Rights Easements'!$1:$2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H57" i="1"/>
  <c r="H49" i="1"/>
  <c r="H48" i="1"/>
  <c r="H47" i="1"/>
  <c r="H44" i="1"/>
  <c r="H36" i="1"/>
  <c r="H30" i="1"/>
  <c r="H29" i="1"/>
  <c r="H27" i="1"/>
  <c r="H25" i="1"/>
  <c r="H23" i="1"/>
  <c r="H21" i="1"/>
  <c r="H18" i="1"/>
  <c r="H17" i="1"/>
  <c r="H16" i="1"/>
  <c r="H14" i="1"/>
  <c r="H6" i="1"/>
  <c r="H5" i="1"/>
  <c r="F593" i="8"/>
  <c r="E22" i="1"/>
  <c r="D22" i="1"/>
  <c r="G176" i="8"/>
  <c r="E21" i="1" s="1"/>
  <c r="F176" i="8"/>
  <c r="D21" i="1" s="1"/>
  <c r="G178" i="8"/>
  <c r="F178" i="8"/>
  <c r="G590" i="8"/>
  <c r="G593" i="8" s="1"/>
  <c r="F590" i="8"/>
  <c r="G588" i="8"/>
  <c r="E73" i="1" s="1"/>
  <c r="F588" i="8"/>
  <c r="D73" i="1" s="1"/>
  <c r="G586" i="8"/>
  <c r="E71" i="1" s="1"/>
  <c r="F586" i="8"/>
  <c r="D71" i="1" s="1"/>
  <c r="G581" i="8"/>
  <c r="E70" i="1" s="1"/>
  <c r="F581" i="8"/>
  <c r="D70" i="1" s="1"/>
  <c r="G578" i="8"/>
  <c r="E69" i="1" s="1"/>
  <c r="F578" i="8"/>
  <c r="D69" i="1" s="1"/>
  <c r="F575" i="8"/>
  <c r="D68" i="1" s="1"/>
  <c r="G575" i="8"/>
  <c r="E68" i="1" s="1"/>
  <c r="G573" i="8"/>
  <c r="E67" i="1" s="1"/>
  <c r="F573" i="8"/>
  <c r="D67" i="1" s="1"/>
  <c r="G494" i="8"/>
  <c r="E66" i="1" s="1"/>
  <c r="F494" i="8"/>
  <c r="D66" i="1" s="1"/>
  <c r="G491" i="8"/>
  <c r="E65" i="1" s="1"/>
  <c r="F491" i="8"/>
  <c r="D65" i="1" s="1"/>
  <c r="G488" i="8"/>
  <c r="E64" i="1" s="1"/>
  <c r="F488" i="8"/>
  <c r="D64" i="1" s="1"/>
  <c r="G486" i="8"/>
  <c r="E63" i="1" s="1"/>
  <c r="F486" i="8"/>
  <c r="D63" i="1" s="1"/>
  <c r="G484" i="8"/>
  <c r="E62" i="1" s="1"/>
  <c r="F484" i="8"/>
  <c r="D62" i="1" s="1"/>
  <c r="G481" i="8"/>
  <c r="E61" i="1" s="1"/>
  <c r="F481" i="8"/>
  <c r="D61" i="1" s="1"/>
  <c r="G478" i="8"/>
  <c r="E59" i="1" s="1"/>
  <c r="F478" i="8"/>
  <c r="D59" i="1" s="1"/>
  <c r="G475" i="8"/>
  <c r="E58" i="1" s="1"/>
  <c r="F475" i="8"/>
  <c r="D58" i="1" s="1"/>
  <c r="G472" i="8"/>
  <c r="E57" i="1" s="1"/>
  <c r="F472" i="8"/>
  <c r="D57" i="1" s="1"/>
  <c r="G468" i="8"/>
  <c r="E55" i="1" s="1"/>
  <c r="F468" i="8"/>
  <c r="D55" i="1" s="1"/>
  <c r="G465" i="8"/>
  <c r="E54" i="1" s="1"/>
  <c r="F465" i="8"/>
  <c r="D54" i="1" s="1"/>
  <c r="G463" i="8"/>
  <c r="E53" i="1" s="1"/>
  <c r="F463" i="8"/>
  <c r="D53" i="1" s="1"/>
  <c r="G458" i="8"/>
  <c r="E52" i="1" s="1"/>
  <c r="F458" i="8"/>
  <c r="D52" i="1" s="1"/>
  <c r="G455" i="8"/>
  <c r="E51" i="1" s="1"/>
  <c r="F455" i="8"/>
  <c r="D51" i="1" s="1"/>
  <c r="G452" i="8"/>
  <c r="E50" i="1" s="1"/>
  <c r="F452" i="8"/>
  <c r="D50" i="1" s="1"/>
  <c r="G449" i="8"/>
  <c r="E49" i="1" s="1"/>
  <c r="F449" i="8"/>
  <c r="D49" i="1" s="1"/>
  <c r="G428" i="8"/>
  <c r="E48" i="1" s="1"/>
  <c r="F428" i="8"/>
  <c r="D48" i="1" s="1"/>
  <c r="G426" i="8"/>
  <c r="E47" i="1" s="1"/>
  <c r="F426" i="8"/>
  <c r="D47" i="1" s="1"/>
  <c r="G372" i="8"/>
  <c r="E45" i="1" s="1"/>
  <c r="F372" i="8"/>
  <c r="D45" i="1" s="1"/>
  <c r="G370" i="8"/>
  <c r="E44" i="1" s="1"/>
  <c r="F370" i="8"/>
  <c r="D44" i="1" s="1"/>
  <c r="G368" i="8"/>
  <c r="E43" i="1" s="1"/>
  <c r="F368" i="8"/>
  <c r="D43" i="1" s="1"/>
  <c r="G366" i="8"/>
  <c r="E42" i="1" s="1"/>
  <c r="F366" i="8"/>
  <c r="D42" i="1" s="1"/>
  <c r="G364" i="8"/>
  <c r="E41" i="1" s="1"/>
  <c r="F364" i="8"/>
  <c r="D41" i="1" s="1"/>
  <c r="G362" i="8"/>
  <c r="E40" i="1" s="1"/>
  <c r="F362" i="8"/>
  <c r="D40" i="1" s="1"/>
  <c r="G359" i="8"/>
  <c r="E39" i="1" s="1"/>
  <c r="F359" i="8"/>
  <c r="D39" i="1" s="1"/>
  <c r="G351" i="8"/>
  <c r="E35" i="1" s="1"/>
  <c r="F351" i="8"/>
  <c r="D35" i="1" s="1"/>
  <c r="G335" i="8"/>
  <c r="E34" i="1" s="1"/>
  <c r="F335" i="8"/>
  <c r="D34" i="1" s="1"/>
  <c r="G305" i="8"/>
  <c r="E33" i="1" s="1"/>
  <c r="F305" i="8"/>
  <c r="D33" i="1" s="1"/>
  <c r="G297" i="8"/>
  <c r="E32" i="1" s="1"/>
  <c r="F297" i="8"/>
  <c r="D32" i="1" s="1"/>
  <c r="G287" i="8"/>
  <c r="E29" i="1" s="1"/>
  <c r="F287" i="8"/>
  <c r="D29" i="1" s="1"/>
  <c r="G281" i="8"/>
  <c r="E27" i="1" s="1"/>
  <c r="F281" i="8"/>
  <c r="D27" i="1" s="1"/>
  <c r="G245" i="8"/>
  <c r="E26" i="1" s="1"/>
  <c r="F245" i="8"/>
  <c r="D26" i="1" s="1"/>
  <c r="G243" i="8"/>
  <c r="E25" i="1" s="1"/>
  <c r="F243" i="8"/>
  <c r="D25" i="1" s="1"/>
  <c r="G203" i="8"/>
  <c r="E24" i="1" s="1"/>
  <c r="F203" i="8"/>
  <c r="D24" i="1" s="1"/>
  <c r="G181" i="8"/>
  <c r="E23" i="1" s="1"/>
  <c r="F181" i="8"/>
  <c r="D23" i="1" s="1"/>
  <c r="G161" i="8"/>
  <c r="E20" i="1" s="1"/>
  <c r="F161" i="8"/>
  <c r="D20" i="1" s="1"/>
  <c r="G158" i="8"/>
  <c r="E19" i="1" s="1"/>
  <c r="F158" i="8"/>
  <c r="D19" i="1" s="1"/>
  <c r="G142" i="8"/>
  <c r="E18" i="1" s="1"/>
  <c r="F142" i="8"/>
  <c r="D18" i="1" s="1"/>
  <c r="G140" i="8"/>
  <c r="E17" i="1" s="1"/>
  <c r="F140" i="8"/>
  <c r="D17" i="1" s="1"/>
  <c r="G100" i="8"/>
  <c r="E16" i="1" s="1"/>
  <c r="F100" i="8"/>
  <c r="D16" i="1" s="1"/>
  <c r="G66" i="8"/>
  <c r="E15" i="1" s="1"/>
  <c r="F66" i="8"/>
  <c r="D15" i="1" s="1"/>
  <c r="G64" i="8"/>
  <c r="E14" i="1" s="1"/>
  <c r="F64" i="8"/>
  <c r="D14" i="1" s="1"/>
  <c r="G59" i="8"/>
  <c r="E12" i="1" s="1"/>
  <c r="F59" i="8"/>
  <c r="D12" i="1" s="1"/>
  <c r="G56" i="8"/>
  <c r="E10" i="1" s="1"/>
  <c r="F56" i="8"/>
  <c r="D10" i="1" s="1"/>
  <c r="G51" i="8"/>
  <c r="E9" i="1" s="1"/>
  <c r="F51" i="8"/>
  <c r="D9" i="1" s="1"/>
  <c r="G49" i="8"/>
  <c r="E8" i="1" s="1"/>
  <c r="F49" i="8"/>
  <c r="D8" i="1" s="1"/>
  <c r="F45" i="8"/>
  <c r="D7" i="1" s="1"/>
  <c r="G36" i="8"/>
  <c r="E6" i="1" s="1"/>
  <c r="F36" i="8"/>
  <c r="D6" i="1" s="1"/>
  <c r="G9" i="8"/>
  <c r="E5" i="1" s="1"/>
  <c r="F9" i="8"/>
  <c r="D5" i="1" s="1"/>
  <c r="G38" i="8"/>
  <c r="G45" i="8" s="1"/>
  <c r="E7" i="1" s="1"/>
  <c r="D74" i="1" l="1"/>
  <c r="D75" i="1" s="1"/>
  <c r="E74" i="1"/>
  <c r="E75" i="1" s="1"/>
  <c r="F213" i="2" l="1"/>
  <c r="F203" i="2"/>
  <c r="C24" i="4"/>
  <c r="G40" i="5" l="1"/>
  <c r="F40" i="5"/>
  <c r="G39" i="5"/>
  <c r="F39" i="5"/>
  <c r="I74" i="1" l="1"/>
  <c r="I13" i="1" l="1"/>
  <c r="I28" i="1"/>
  <c r="I38" i="1"/>
  <c r="I60" i="1"/>
  <c r="I71" i="1"/>
  <c r="I72" i="1"/>
  <c r="I73" i="1"/>
  <c r="F7" i="5" l="1"/>
  <c r="G7" i="5"/>
  <c r="G12" i="5"/>
  <c r="G17" i="1" s="1"/>
  <c r="F12" i="5"/>
  <c r="F17" i="1" s="1"/>
  <c r="F14" i="5"/>
  <c r="F27" i="1" s="1"/>
  <c r="G14" i="5"/>
  <c r="G27" i="1" s="1"/>
  <c r="G16" i="5"/>
  <c r="G31" i="1" s="1"/>
  <c r="F16" i="5"/>
  <c r="F31" i="1" s="1"/>
  <c r="I31" i="1" s="1"/>
  <c r="G19" i="5"/>
  <c r="G34" i="1" s="1"/>
  <c r="F19" i="5"/>
  <c r="F34" i="1" s="1"/>
  <c r="G30" i="5"/>
  <c r="G47" i="1" s="1"/>
  <c r="F30" i="5"/>
  <c r="F47" i="1" s="1"/>
  <c r="G35" i="5"/>
  <c r="G49" i="1" s="1"/>
  <c r="F35" i="5"/>
  <c r="F49" i="1" s="1"/>
  <c r="G37" i="5"/>
  <c r="G67" i="1" s="1"/>
  <c r="F37" i="5"/>
  <c r="F67" i="1" s="1"/>
  <c r="C39" i="1"/>
  <c r="F19" i="2"/>
  <c r="C37" i="1" s="1"/>
  <c r="I37" i="1" s="1"/>
  <c r="F15" i="2"/>
  <c r="C26" i="1" s="1"/>
  <c r="I14" i="1" l="1"/>
  <c r="I50" i="1"/>
  <c r="I24" i="1"/>
  <c r="I35" i="1"/>
  <c r="I42" i="1"/>
  <c r="I51" i="1"/>
  <c r="I55" i="1"/>
  <c r="I54" i="1"/>
  <c r="I61" i="1"/>
  <c r="H75" i="1"/>
  <c r="I43" i="1"/>
  <c r="I63" i="1"/>
  <c r="I18" i="1"/>
  <c r="F6" i="1"/>
  <c r="F75" i="1" s="1"/>
  <c r="G6" i="1"/>
  <c r="G75" i="1" s="1"/>
  <c r="I4" i="1"/>
  <c r="I11" i="1"/>
  <c r="I19" i="1"/>
  <c r="I33" i="1"/>
  <c r="I53" i="1"/>
  <c r="I15" i="1"/>
  <c r="I59" i="1"/>
  <c r="I20" i="1"/>
  <c r="I56" i="1"/>
  <c r="I58" i="1"/>
  <c r="I39" i="1"/>
  <c r="I17" i="1"/>
  <c r="I8" i="1"/>
  <c r="I66" i="1"/>
  <c r="I62" i="1"/>
  <c r="I27" i="1"/>
  <c r="I40" i="1"/>
  <c r="I5" i="1"/>
  <c r="I64" i="1"/>
  <c r="I70" i="1"/>
  <c r="I49" i="1"/>
  <c r="I34" i="1"/>
  <c r="I7" i="1"/>
  <c r="I12" i="1"/>
  <c r="I23" i="1"/>
  <c r="I41" i="1"/>
  <c r="I45" i="1"/>
  <c r="I46" i="1"/>
  <c r="I65" i="1"/>
  <c r="I21" i="1"/>
  <c r="I29" i="1"/>
  <c r="I47" i="1"/>
  <c r="I57" i="1"/>
  <c r="I9" i="1"/>
  <c r="I68" i="1"/>
  <c r="I10" i="1"/>
  <c r="I25" i="1"/>
  <c r="I32" i="1"/>
  <c r="I48" i="1"/>
  <c r="I52" i="1"/>
  <c r="I67" i="1"/>
  <c r="I26" i="1"/>
  <c r="I16" i="1"/>
  <c r="I69" i="1" l="1"/>
  <c r="I6" i="1"/>
  <c r="F204" i="2"/>
  <c r="F214" i="2" l="1"/>
  <c r="C44" i="1"/>
  <c r="C75" i="1" s="1"/>
  <c r="I44" i="1" l="1"/>
  <c r="I75" i="1" s="1"/>
</calcChain>
</file>

<file path=xl/sharedStrings.xml><?xml version="1.0" encoding="utf-8"?>
<sst xmlns="http://schemas.openxmlformats.org/spreadsheetml/2006/main" count="2991" uniqueCount="1612">
  <si>
    <t xml:space="preserve">Agency </t>
  </si>
  <si>
    <t>Agency Name</t>
  </si>
  <si>
    <t>FAACS CAT 1 - 
Land - Water Rights &amp; Easements</t>
  </si>
  <si>
    <t>FAACS CAT 3-4
Software</t>
  </si>
  <si>
    <t>FAACS CAT 3-4 Software ACCD</t>
  </si>
  <si>
    <t>FAACS CAT 5 - 
Intangibles in CIP</t>
  </si>
  <si>
    <t xml:space="preserve">
Agency Intangible Asset Total </t>
  </si>
  <si>
    <t>HOUSE OF DELEGATES</t>
  </si>
  <si>
    <t>DIV OF LEGISLATIVE SERVICES</t>
  </si>
  <si>
    <t xml:space="preserve">SUPREME COURT                           </t>
  </si>
  <si>
    <t xml:space="preserve">VIRGINIA STATE BAR                      </t>
  </si>
  <si>
    <t>DEPARTMENT OF MILITARY AFFAIRS</t>
  </si>
  <si>
    <t xml:space="preserve">STATE BOARD OF ELECTIONS                </t>
  </si>
  <si>
    <t xml:space="preserve">AUDITOR OF PUBLIC ACCOUNTS              </t>
  </si>
  <si>
    <t>DEPARTMENT OF CRIMINAL JUSTICE SERVICES</t>
  </si>
  <si>
    <t>ATTORNEY GENERAL AND THE DEPARTMENT OF LAW</t>
  </si>
  <si>
    <t>DEPARTMENT OF ACCOUNTS</t>
  </si>
  <si>
    <t xml:space="preserve">DEPARTMENT OF THE TREASURY              </t>
  </si>
  <si>
    <t xml:space="preserve">DEPARTMENT OF MOTOR VEHICLES            </t>
  </si>
  <si>
    <t xml:space="preserve">DEPARTMENT OF STATE POLICE              </t>
  </si>
  <si>
    <t>COMPENSATION BOARD</t>
  </si>
  <si>
    <t xml:space="preserve">DEPARTMENT OF TAXATION                  </t>
  </si>
  <si>
    <t>DEPARTMENT OF HOUSING &amp; COMMUNITY DEVELOPMENT</t>
  </si>
  <si>
    <t xml:space="preserve">STATE CORPORATION COMMISSION            </t>
  </si>
  <si>
    <t xml:space="preserve">VIRGINIA EMPLOYMENT COMMISSION          </t>
  </si>
  <si>
    <t xml:space="preserve">VA WORKERS' COMPENSATION COMMISSION     </t>
  </si>
  <si>
    <t xml:space="preserve">DEPARTMENT OF GENERAL SERVICES          </t>
  </si>
  <si>
    <t xml:space="preserve">DEPT OF CONSERVATION AND RECREATION     </t>
  </si>
  <si>
    <t>DEPARTMENT OF EDUCATION</t>
  </si>
  <si>
    <t>WILSON WORKFORCE AND REHABILITATION CENTER</t>
  </si>
  <si>
    <t xml:space="preserve">DEPT OF PROFESSIONAL &amp; OCCUPATIONAL REG </t>
  </si>
  <si>
    <t xml:space="preserve">BOARD OF ACCOUNTANCY                    </t>
  </si>
  <si>
    <t>STATE COUNCIL HIGHER EDUCATION FOR VA</t>
  </si>
  <si>
    <t xml:space="preserve">DEPARTMENT OF REHABILITATIVE SERVICES   </t>
  </si>
  <si>
    <t xml:space="preserve">DEPT OF AGRICULTURE &amp; CONSUMER SERVICES </t>
  </si>
  <si>
    <t>DEPARTMENT OF SMALL BUSINESS AND SUPPLIER DIVERSITY</t>
  </si>
  <si>
    <t xml:space="preserve">DEPARTMENT OF GAME AND INLAND FISHERIES </t>
  </si>
  <si>
    <t>DEPARTMENT OF MINES, MINERALS AND ENERGY</t>
  </si>
  <si>
    <t xml:space="preserve">DEPARTMENT OF FORESTRY                  </t>
  </si>
  <si>
    <t>COMMISSION ON VASAP</t>
  </si>
  <si>
    <t>DEPARTMENT OF HISTORIC RESOURCES</t>
  </si>
  <si>
    <t xml:space="preserve">JAMESTOWN-YORKTOWN FOUNDATION           </t>
  </si>
  <si>
    <t>DEPARTMENT OF ENVIRONMENTAL QUALITY</t>
  </si>
  <si>
    <t xml:space="preserve">DEPARTMENT OF TRANSPORTATION            </t>
  </si>
  <si>
    <t xml:space="preserve">DEPT OF RAIL AND PUBLIC TRANSPORTATION  </t>
  </si>
  <si>
    <t xml:space="preserve">DEPARTMENT OF HEALTH                    </t>
  </si>
  <si>
    <t xml:space="preserve">DEPT OF MEDICAL ASSISTANCE SERVICES     </t>
  </si>
  <si>
    <t>DEPT OF CORRECTIONS-CENTRAL ADMINISTRATION</t>
  </si>
  <si>
    <t>SOUTHWESTERN VIRGINIA MENTAL HEALTH INSTITUTE</t>
  </si>
  <si>
    <t>DEPARTMENT OF BEHAVIORAL HEALTH AND DEVELOPMENT SERVICES</t>
  </si>
  <si>
    <t>CENTRAL VIRGINIA TRAINING CENTER</t>
  </si>
  <si>
    <t>NORTHERN VIRGINIA TRAINING CENTER</t>
  </si>
  <si>
    <t>SOUTHERN VIRGINIA MENTAL HEALTH INSTITUTE</t>
  </si>
  <si>
    <t xml:space="preserve">DEPARTMENT OF SOCIAL SERVICES           </t>
  </si>
  <si>
    <t xml:space="preserve">DEPARTMENT OF JUVENILE JUSTICE          </t>
  </si>
  <si>
    <t>DEPARTMENT OF FORENSIC SCIENCE</t>
  </si>
  <si>
    <t xml:space="preserve">DEPARTMENT OF AVIATION                  </t>
  </si>
  <si>
    <t>DEPARTMENT OF FIRE PROGRAMS</t>
  </si>
  <si>
    <t>Cat</t>
  </si>
  <si>
    <t>End Bal Intangibles CIP</t>
  </si>
  <si>
    <t>FAACS Fields</t>
  </si>
  <si>
    <t>Agency</t>
  </si>
  <si>
    <t>Category</t>
  </si>
  <si>
    <t>FAACS ID</t>
  </si>
  <si>
    <t>Acquisition Date</t>
  </si>
  <si>
    <t>Description</t>
  </si>
  <si>
    <t>Amount</t>
  </si>
  <si>
    <t xml:space="preserve">CRES EASEMENT            </t>
  </si>
  <si>
    <t>Easement VA Polo Club</t>
  </si>
  <si>
    <t>PATC Easement</t>
  </si>
  <si>
    <t>Natural Bridge Easement</t>
  </si>
  <si>
    <t>Open Space Easement</t>
  </si>
  <si>
    <t>Thomas Easement</t>
  </si>
  <si>
    <t>GRB Easement</t>
  </si>
  <si>
    <t>NVCT Easement</t>
  </si>
  <si>
    <t>Mclemore Easement</t>
  </si>
  <si>
    <t>Lake Frederick Conservation AI</t>
  </si>
  <si>
    <t>Lake Frederick Conservation Easement</t>
  </si>
  <si>
    <t>Pleasure Point Conservation</t>
  </si>
  <si>
    <t xml:space="preserve">FY 14 and Prior Totals </t>
  </si>
  <si>
    <t>Agy 501 Easements</t>
  </si>
  <si>
    <t>Totals PY15</t>
  </si>
  <si>
    <t>Totals PY16</t>
  </si>
  <si>
    <t>Totals PY17</t>
  </si>
  <si>
    <t>Totals PY18</t>
  </si>
  <si>
    <t>Totals PY19</t>
  </si>
  <si>
    <t>Totals PY20</t>
  </si>
  <si>
    <t>Totals PY21</t>
  </si>
  <si>
    <t>ID 002-03016</t>
  </si>
  <si>
    <t>ID 002-03017</t>
  </si>
  <si>
    <t>ID 002-03018</t>
  </si>
  <si>
    <t>ID 003-00003</t>
  </si>
  <si>
    <t>ID 003-00005</t>
  </si>
  <si>
    <t>ID 003-00007</t>
  </si>
  <si>
    <t>ID 003-00008</t>
  </si>
  <si>
    <t>ID 003-00304</t>
  </si>
  <si>
    <t>ID 003-00305</t>
  </si>
  <si>
    <t>ID 003-00306</t>
  </si>
  <si>
    <t>ID 003-00307</t>
  </si>
  <si>
    <t>ID 003-00308</t>
  </si>
  <si>
    <t>ID 003-00309</t>
  </si>
  <si>
    <t>ID 004-00001</t>
  </si>
  <si>
    <t>ID 007-00001</t>
  </si>
  <si>
    <t>ID 007-00002</t>
  </si>
  <si>
    <t>ID 007-00003</t>
  </si>
  <si>
    <t>ID 007-00004</t>
  </si>
  <si>
    <t>ID 007-00005</t>
  </si>
  <si>
    <t>ID 009-00001</t>
  </si>
  <si>
    <t>ID 009-00002</t>
  </si>
  <si>
    <t>ID 009-00003</t>
  </si>
  <si>
    <t>ID 009-00004</t>
  </si>
  <si>
    <t>ID 009-00005</t>
  </si>
  <si>
    <t>ID 011-00001</t>
  </si>
  <si>
    <t>ID 011-00002</t>
  </si>
  <si>
    <t>ID 011-00003</t>
  </si>
  <si>
    <t>ID 015-00001</t>
  </si>
  <si>
    <t>ID 017-00001</t>
  </si>
  <si>
    <t>ID 017-00002</t>
  </si>
  <si>
    <t>ID 017-00003</t>
  </si>
  <si>
    <t>ID 020-00001</t>
  </si>
  <si>
    <t>ID 025-00001</t>
  </si>
  <si>
    <t>ID 025-00002</t>
  </si>
  <si>
    <t>ID 025-00822</t>
  </si>
  <si>
    <t>ID 029-00004</t>
  </si>
  <si>
    <t>ID 029-00007</t>
  </si>
  <si>
    <t>ID 031-00416</t>
  </si>
  <si>
    <t>ID 031-00417</t>
  </si>
  <si>
    <t>ID 031-00418</t>
  </si>
  <si>
    <t>ID 031-00419</t>
  </si>
  <si>
    <t>ID 035-00001</t>
  </si>
  <si>
    <t>ID 036-00002</t>
  </si>
  <si>
    <t>ID 037-00004</t>
  </si>
  <si>
    <t>ID 043-00001</t>
  </si>
  <si>
    <t>ID 045-00002</t>
  </si>
  <si>
    <t>ID 047-00120</t>
  </si>
  <si>
    <t>ID 047-00121</t>
  </si>
  <si>
    <t>ID 047-00122</t>
  </si>
  <si>
    <t>ID 047-00123</t>
  </si>
  <si>
    <t>ID 049-00001</t>
  </si>
  <si>
    <t>ID 049-00002</t>
  </si>
  <si>
    <t>ID 052-00001</t>
  </si>
  <si>
    <t>ID 053-00013</t>
  </si>
  <si>
    <t>ID 053-00015</t>
  </si>
  <si>
    <t>ID 053-00016</t>
  </si>
  <si>
    <t>ID 053-00018</t>
  </si>
  <si>
    <t>ID 053-00019</t>
  </si>
  <si>
    <t>ID 053-00020</t>
  </si>
  <si>
    <t>ID 053-00021</t>
  </si>
  <si>
    <t>ID 053-00022</t>
  </si>
  <si>
    <t>ID 053-00025</t>
  </si>
  <si>
    <t>ID 053-00026</t>
  </si>
  <si>
    <t>ID 053-00027</t>
  </si>
  <si>
    <t>ID 057-00908</t>
  </si>
  <si>
    <t>ID 057-03006</t>
  </si>
  <si>
    <t>ID 057-03007</t>
  </si>
  <si>
    <t>ID 063-00002</t>
  </si>
  <si>
    <t>ID 063-00004</t>
  </si>
  <si>
    <t>ID 065-00000</t>
  </si>
  <si>
    <t>ID 065-00001</t>
  </si>
  <si>
    <t>ID 067-00002</t>
  </si>
  <si>
    <t>ID 067-00004</t>
  </si>
  <si>
    <t>ID 069-00001</t>
  </si>
  <si>
    <t>ID 071-00002</t>
  </si>
  <si>
    <t>ID 071-00003</t>
  </si>
  <si>
    <t>ID 073-00911</t>
  </si>
  <si>
    <t>ID 073-00912</t>
  </si>
  <si>
    <t>ID 073-00913</t>
  </si>
  <si>
    <t>ID 075-00000</t>
  </si>
  <si>
    <t>ID 075-00001</t>
  </si>
  <si>
    <t>ID 075-00002</t>
  </si>
  <si>
    <t>ID 075-00003</t>
  </si>
  <si>
    <t>ID 075-00004</t>
  </si>
  <si>
    <t>ID 079-00000</t>
  </si>
  <si>
    <t>ID 079-00002</t>
  </si>
  <si>
    <t>ID 083-00001</t>
  </si>
  <si>
    <t>ID 083-00002</t>
  </si>
  <si>
    <t>ID 083-00003</t>
  </si>
  <si>
    <t>ID 083-00004</t>
  </si>
  <si>
    <t>ID 083-00005</t>
  </si>
  <si>
    <t>ID 083-00006</t>
  </si>
  <si>
    <t>ID 083-00007</t>
  </si>
  <si>
    <t>ID 083-00008</t>
  </si>
  <si>
    <t>ID 083-00009</t>
  </si>
  <si>
    <t>ID 083-00010</t>
  </si>
  <si>
    <t>ID 091-00001</t>
  </si>
  <si>
    <t>ID 093-00002</t>
  </si>
  <si>
    <t>ID 095-00000</t>
  </si>
  <si>
    <t>ID 097-00003</t>
  </si>
  <si>
    <t>ID 097-00004</t>
  </si>
  <si>
    <t>ID 101-00002</t>
  </si>
  <si>
    <t>ID 101-00003</t>
  </si>
  <si>
    <t>ID 101-00004</t>
  </si>
  <si>
    <t>ID 101-00005</t>
  </si>
  <si>
    <t>ID 101-00008</t>
  </si>
  <si>
    <t>ID 101-00009</t>
  </si>
  <si>
    <t>ID 102500003</t>
  </si>
  <si>
    <t>ID 105300028</t>
  </si>
  <si>
    <t>ID 107-00001</t>
  </si>
  <si>
    <t>ID 107-00002</t>
  </si>
  <si>
    <t>ID 109-00001</t>
  </si>
  <si>
    <t>ID 109-00002</t>
  </si>
  <si>
    <t>ID 109-00003</t>
  </si>
  <si>
    <t>ID 109-00320</t>
  </si>
  <si>
    <t>ID 109-00321</t>
  </si>
  <si>
    <t>ID 109-00322</t>
  </si>
  <si>
    <t>ID 109-00324</t>
  </si>
  <si>
    <t>ID 111-00000</t>
  </si>
  <si>
    <t>ID 111-00001</t>
  </si>
  <si>
    <t>ID 113-00001</t>
  </si>
  <si>
    <t>ID 113-00002</t>
  </si>
  <si>
    <t>ID 113-00003</t>
  </si>
  <si>
    <t>ID 113-00004</t>
  </si>
  <si>
    <t>ID 113-00005</t>
  </si>
  <si>
    <t>ID 117-00000</t>
  </si>
  <si>
    <t>ID 117-00002</t>
  </si>
  <si>
    <t>ID 125-00001</t>
  </si>
  <si>
    <t>ID 125-00002</t>
  </si>
  <si>
    <t>ID 125-00003</t>
  </si>
  <si>
    <t>ID 133-00000</t>
  </si>
  <si>
    <t>ID 133-00001</t>
  </si>
  <si>
    <t>ID 135-00001</t>
  </si>
  <si>
    <t>ID 145-00001</t>
  </si>
  <si>
    <t>ID 145-00002</t>
  </si>
  <si>
    <t>ID 147-00001</t>
  </si>
  <si>
    <t>ID 147-00002</t>
  </si>
  <si>
    <t>ID 147-00003</t>
  </si>
  <si>
    <t>ID 147-00004</t>
  </si>
  <si>
    <t>ID 149-00000</t>
  </si>
  <si>
    <t>ID 149-00001</t>
  </si>
  <si>
    <t>ID 157-00001</t>
  </si>
  <si>
    <t>ID 157-00003</t>
  </si>
  <si>
    <t>ID 157-00004</t>
  </si>
  <si>
    <t>ID 157-00005</t>
  </si>
  <si>
    <t>ID 157-00006</t>
  </si>
  <si>
    <t>ID 159-00001</t>
  </si>
  <si>
    <t>ID 159-00002</t>
  </si>
  <si>
    <t>ID 161-00000</t>
  </si>
  <si>
    <t>ID 163-00000</t>
  </si>
  <si>
    <t>ID 163-00001</t>
  </si>
  <si>
    <t>ID 165-00002</t>
  </si>
  <si>
    <t>ID 165-00003</t>
  </si>
  <si>
    <t>ID 165-00004</t>
  </si>
  <si>
    <t>ID 167-00001</t>
  </si>
  <si>
    <t>ID 171-00001</t>
  </si>
  <si>
    <t>ID 173-00001</t>
  </si>
  <si>
    <t>ID 175-00001</t>
  </si>
  <si>
    <t>ID 175-00002</t>
  </si>
  <si>
    <t>ID 175-00003</t>
  </si>
  <si>
    <t>ID 177-00001</t>
  </si>
  <si>
    <t>ID 179-00001</t>
  </si>
  <si>
    <t>ID 181-00001</t>
  </si>
  <si>
    <t>ID 183-00002</t>
  </si>
  <si>
    <t>ID 183-00003</t>
  </si>
  <si>
    <t>ID 183-00004</t>
  </si>
  <si>
    <t>ID 193-00001</t>
  </si>
  <si>
    <t>ID 411-38920</t>
  </si>
  <si>
    <t>ID 800-00001</t>
  </si>
  <si>
    <t>ID 800-00002</t>
  </si>
  <si>
    <t>INTANG  CHFJRLLC (FOSTER)</t>
  </si>
  <si>
    <t>INTANG  GIECK</t>
  </si>
  <si>
    <t>INTANG  CAUGHEY</t>
  </si>
  <si>
    <t>INTANG BOOKER FARRAR</t>
  </si>
  <si>
    <t>INTANG MILL QUARTER</t>
  </si>
  <si>
    <t>INTANG LICK MOUNTAIN</t>
  </si>
  <si>
    <t>INTANG AMOS EASEMENT</t>
  </si>
  <si>
    <t>INTANG ALBANO EASEMENT</t>
  </si>
  <si>
    <t>INTANG WARTHEN EASEMENT</t>
  </si>
  <si>
    <t>EAS STRAIT</t>
  </si>
  <si>
    <t>INTANG PORTAFERRY EASEMEN</t>
  </si>
  <si>
    <t>INTANG BUCKS ELBOW</t>
  </si>
  <si>
    <t>INTANG HEBRON HILL</t>
  </si>
  <si>
    <t>INTANG ROSKELLEY EASEMENT</t>
  </si>
  <si>
    <t>INTANG LODGE EASEMENT</t>
  </si>
  <si>
    <t>INTANG LESTER EASEMENT</t>
  </si>
  <si>
    <t>INTANG GRAY EASEMENT</t>
  </si>
  <si>
    <t>INTANG STACK EASEMENT</t>
  </si>
  <si>
    <t>INTANG ORANGE EASEMENT</t>
  </si>
  <si>
    <t>INTANG  GOUYER</t>
  </si>
  <si>
    <t>INTANG  MCFADDEN</t>
  </si>
  <si>
    <t>EAS ELMONT</t>
  </si>
  <si>
    <t>INTANG SUMMERS</t>
  </si>
  <si>
    <t>INTANG GOOSE POND</t>
  </si>
  <si>
    <t>INTANG JOAN ROCKWELL/HUGH</t>
  </si>
  <si>
    <t>INTANG MOONLIGHT</t>
  </si>
  <si>
    <t>INTANG WILDWOOD PROPERTIE</t>
  </si>
  <si>
    <t>INTANG RICHARDS EASEMENT</t>
  </si>
  <si>
    <t>INTANG POUND EASEMENT</t>
  </si>
  <si>
    <t>INTANG JUDAH EASEMENT</t>
  </si>
  <si>
    <t>INTANG MTDGS, LLC</t>
  </si>
  <si>
    <t>INTANG NKC PROPERTIES LLC</t>
  </si>
  <si>
    <t>INTANG ARRINGDALE EASEMEN</t>
  </si>
  <si>
    <t>INTANG ROSE HILL EASEMENT</t>
  </si>
  <si>
    <t>INTANG NOTTOWAY 7</t>
  </si>
  <si>
    <t>INTANG RIPLEY CREEK</t>
  </si>
  <si>
    <t>INTANG SEVEN ISLANDS FARM</t>
  </si>
  <si>
    <t>INTANG COLEMAN EASEMENT</t>
  </si>
  <si>
    <t>INTANG KIBLER EASEMENT</t>
  </si>
  <si>
    <t>INTANG PHILLIPS EASEMENT</t>
  </si>
  <si>
    <t>INTANG RIGNEY EASEMENT</t>
  </si>
  <si>
    <t>INTANG HENDERSON EASEMENT</t>
  </si>
  <si>
    <t>INTANG RENWOOD FARMS LLC</t>
  </si>
  <si>
    <t>INTANG SAXE EASEMENT</t>
  </si>
  <si>
    <t>INTANG WALKER EASEMENT</t>
  </si>
  <si>
    <t>INTANG ALBRIGHT EASEMENT</t>
  </si>
  <si>
    <t>INTANG SCOTT EASEMENT</t>
  </si>
  <si>
    <t>INTANG FOREHANDS EASEMENT</t>
  </si>
  <si>
    <t>INTANG B&amp;F, LC EASEMENT</t>
  </si>
  <si>
    <t>INTANG ELLIS MINE</t>
  </si>
  <si>
    <t>INTANG TILLETT EASEMENT</t>
  </si>
  <si>
    <t>INTANG BUSH PARK</t>
  </si>
  <si>
    <t>INTANG FREEMANS EASEMENT</t>
  </si>
  <si>
    <t>INTANG AREY EASEMENT</t>
  </si>
  <si>
    <t>INTANG NUCKOLLS EASEMENT</t>
  </si>
  <si>
    <t>INTANG LOWDER EASEMENT</t>
  </si>
  <si>
    <t>INTANG PROSISE EAS</t>
  </si>
  <si>
    <t>INTANG JOHNSON EASEMENT</t>
  </si>
  <si>
    <t>INTANG SMITH EASEMENT</t>
  </si>
  <si>
    <t>INTANG SAN MARINO EAS</t>
  </si>
  <si>
    <t>INTANG BETHEA EASEMENT</t>
  </si>
  <si>
    <t>EAS CAMP DICKENSON</t>
  </si>
  <si>
    <t>INTANG JONES EASEMENT</t>
  </si>
  <si>
    <t>INTANG RIDLEY ROAD</t>
  </si>
  <si>
    <t>INTANG ESSEX LAND LLC</t>
  </si>
  <si>
    <t>INTANG PIGEON HILL</t>
  </si>
  <si>
    <t>INTANG BARTON EASEMENT</t>
  </si>
  <si>
    <t>INTANG BOUNDARY ROCKFARM</t>
  </si>
  <si>
    <t>INTANG SIMMS EASEMENT</t>
  </si>
  <si>
    <t>INTANG LUM EASEMENT</t>
  </si>
  <si>
    <t>INTANG SEVEN ISLANDS</t>
  </si>
  <si>
    <t>INTANG MCGUIRE EASEMENT</t>
  </si>
  <si>
    <t>EAS MT FALLS HUNT CLUB</t>
  </si>
  <si>
    <t>0INTANG LITTLE STONY</t>
  </si>
  <si>
    <t>INTANG LITTLE MEADOWS</t>
  </si>
  <si>
    <t>INTANG RAY EASEMENT</t>
  </si>
  <si>
    <t>INTANG  MASON</t>
  </si>
  <si>
    <t>INTANG CARCHMAN EASEMENT</t>
  </si>
  <si>
    <t>INTANG MAYO EASEMENT</t>
  </si>
  <si>
    <t>INTANG KILSYTHE FARMS LLC</t>
  </si>
  <si>
    <t>INTANG BAKER FARM EASEMEN</t>
  </si>
  <si>
    <t>INTANG SRF-GOOCHLAND</t>
  </si>
  <si>
    <t>INTANG MASONS EASEMENT</t>
  </si>
  <si>
    <t>INTANG SAUNIER EASEMENT</t>
  </si>
  <si>
    <t>INTANG HAMMOND EAS</t>
  </si>
  <si>
    <t>INTANG KING ESTATES LLC</t>
  </si>
  <si>
    <t>INTANG BLUE WING LLC</t>
  </si>
  <si>
    <t>INTANG  BURNETT</t>
  </si>
  <si>
    <t>INTANG TIMBERLAKE FARM</t>
  </si>
  <si>
    <t>INTANG CHESTER ROAD</t>
  </si>
  <si>
    <t>INTANG PLEASANT GROVE</t>
  </si>
  <si>
    <t>INTANG STONEY RIDGE</t>
  </si>
  <si>
    <t>INTANG BURTON EASEMENT</t>
  </si>
  <si>
    <t>INTANG HODGES EASEMENT</t>
  </si>
  <si>
    <t>INTANG EDMONDSON EASEMENT</t>
  </si>
  <si>
    <t>INTANG OLIVER EASEMENT</t>
  </si>
  <si>
    <t>INTANG SHEPHERD'S LANDING</t>
  </si>
  <si>
    <t>EAS DRAGON RUN FARM</t>
  </si>
  <si>
    <t>EAS GIBSON</t>
  </si>
  <si>
    <t>INTANG UPSHAW EASEMENT</t>
  </si>
  <si>
    <t>INTANG  MAPLEDALE LLC</t>
  </si>
  <si>
    <t>INTANG GORDON TOWN</t>
  </si>
  <si>
    <t>INTANG SPRENKLE EASEMENT</t>
  </si>
  <si>
    <t>THOMAS WAYNE WHITE</t>
  </si>
  <si>
    <t>GREENE EASEMENT</t>
  </si>
  <si>
    <t>INTANG SANFORD, LLC</t>
  </si>
  <si>
    <t>INTANG MAX HORIZONS EASEM</t>
  </si>
  <si>
    <t>EAS GILLELAND</t>
  </si>
  <si>
    <t>INTANG KODY EASEMENT</t>
  </si>
  <si>
    <t>INTANG JAVOR</t>
  </si>
  <si>
    <t>INTANG TALLEY GOODWIN</t>
  </si>
  <si>
    <t>INTANG RIDGE ROAD</t>
  </si>
  <si>
    <t>INTANG BUZZARDS ROOST</t>
  </si>
  <si>
    <t>INTANG RIVERSIDE EASEMENT</t>
  </si>
  <si>
    <t>INTANG  MILLER</t>
  </si>
  <si>
    <t>INTANG LIC EASEMENT</t>
  </si>
  <si>
    <t>INTANG  PORTER FAMILY</t>
  </si>
  <si>
    <t>INTANG BALLARD</t>
  </si>
  <si>
    <t>EAS ENGLAND</t>
  </si>
  <si>
    <t>INTANG MINIVER FARM</t>
  </si>
  <si>
    <t>INTANT WILLIAMS EASEMENT</t>
  </si>
  <si>
    <t>INTANG WRIGHT FORESTRY</t>
  </si>
  <si>
    <t>INTANG FLAT CREEK</t>
  </si>
  <si>
    <t>INTANG WHITE EASEMENT</t>
  </si>
  <si>
    <t>INTANG DERDEYN EASEMENT</t>
  </si>
  <si>
    <t>INTANG ROCK CLIFF FARM</t>
  </si>
  <si>
    <t>INTANG TRIBLE EASEMENT</t>
  </si>
  <si>
    <t>INTANG  TRIBLE</t>
  </si>
  <si>
    <t>INTANG RIDDLE ROAD</t>
  </si>
  <si>
    <t>INTANG TUCKER EASEMENT</t>
  </si>
  <si>
    <t>INTANG SISTA EASEMENT</t>
  </si>
  <si>
    <t>INTANG LOST ACRE FARM</t>
  </si>
  <si>
    <t>INTANG GRAMPIAN HILLS</t>
  </si>
  <si>
    <t>INTANG CORK EASEMENT</t>
  </si>
  <si>
    <t>INTANG ATKINS EASEMENT</t>
  </si>
  <si>
    <t>INTANG OAKLEY EASEMENT</t>
  </si>
  <si>
    <t>INTANG BINFORD FARMS</t>
  </si>
  <si>
    <t>INTANG ROMINE LEGACY EAS</t>
  </si>
  <si>
    <t>INTANG EPLEY EASEMENT</t>
  </si>
  <si>
    <t>INTANG NICKLIN EASEMENT</t>
  </si>
  <si>
    <t>INTANG RAITER EASEMENT</t>
  </si>
  <si>
    <t>INTANG WALDEN FARM</t>
  </si>
  <si>
    <t>EAS REED</t>
  </si>
  <si>
    <t>INTANG THRIFT EASEMENT</t>
  </si>
  <si>
    <t>INTANG CONNER FAMILY</t>
  </si>
  <si>
    <t>INTANG MCCUTCHAN EAS</t>
  </si>
  <si>
    <t>INTANG HANNAH EASEMENT</t>
  </si>
  <si>
    <t>INTANG FEEDSTONE HUNTCLUB</t>
  </si>
  <si>
    <t>EAS SUNDANCE</t>
  </si>
  <si>
    <t>BOONE'S RUN FARM LLC</t>
  </si>
  <si>
    <t>INTANG HIGHLANDS</t>
  </si>
  <si>
    <t>DEVIL'S BACKBONE</t>
  </si>
  <si>
    <t>INTANG AMERICAN WOODLANDS</t>
  </si>
  <si>
    <t>INTANG RIDLEY FARM</t>
  </si>
  <si>
    <t>INTANG FLOWERS EASEMENT</t>
  </si>
  <si>
    <t>INTANG BAIN-DUCK EASEMENT</t>
  </si>
  <si>
    <t>INTANG LEWIS EASEMENT</t>
  </si>
  <si>
    <t>INTANG FALLS AT ABLE LAKE</t>
  </si>
  <si>
    <t>INTANG TRUEHEART FARMS</t>
  </si>
  <si>
    <t>INTANG GUY TRUST EASEMENT</t>
  </si>
  <si>
    <t>INTANG FAMILY TREE</t>
  </si>
  <si>
    <t>HOWELLS QUARTER LLC</t>
  </si>
  <si>
    <t>INTANG KINSALE EASEMENT</t>
  </si>
  <si>
    <t>JACK MOUNUTAIN CONSERVATI</t>
  </si>
  <si>
    <t>INTANG LANE EASEMENT</t>
  </si>
  <si>
    <t>BEAR DEAL</t>
  </si>
  <si>
    <t>ID 411-00017</t>
  </si>
  <si>
    <t>ID 411-11083</t>
  </si>
  <si>
    <t>ID 014-00002</t>
  </si>
  <si>
    <t>ID 053-00023</t>
  </si>
  <si>
    <t>ID 093-00003</t>
  </si>
  <si>
    <t>HARRELLS TRACT</t>
  </si>
  <si>
    <t>TURLINGTON TRACT</t>
  </si>
  <si>
    <t>INTANG RIVER RIDGE</t>
  </si>
  <si>
    <t>BLACKWATER 4 CON EASEMENT</t>
  </si>
  <si>
    <t>08/28/2012</t>
  </si>
  <si>
    <t>07/16/2012</t>
  </si>
  <si>
    <t>12/19/2012</t>
  </si>
  <si>
    <t>12/22/2015</t>
  </si>
  <si>
    <t>11/03/2016</t>
  </si>
  <si>
    <t>12/30/2019</t>
  </si>
  <si>
    <t>07/21/2011</t>
  </si>
  <si>
    <t>12/20/2011</t>
  </si>
  <si>
    <t>08/15/2013</t>
  </si>
  <si>
    <t>12/16/2015</t>
  </si>
  <si>
    <t>12/16/2016</t>
  </si>
  <si>
    <t>10/04/2018</t>
  </si>
  <si>
    <t>12/04/2009</t>
  </si>
  <si>
    <t>10/14/2016</t>
  </si>
  <si>
    <t>12/15/2016</t>
  </si>
  <si>
    <t>12/27/2016</t>
  </si>
  <si>
    <t>12/05/2018</t>
  </si>
  <si>
    <t>11/26/2012</t>
  </si>
  <si>
    <t>11/26/2013</t>
  </si>
  <si>
    <t>10/26/2015</t>
  </si>
  <si>
    <t>01/29/2010</t>
  </si>
  <si>
    <t>03/21/2017</t>
  </si>
  <si>
    <t>12/17/2018</t>
  </si>
  <si>
    <t>12/27/2017</t>
  </si>
  <si>
    <t>09/10/2015</t>
  </si>
  <si>
    <t>10/12/2016</t>
  </si>
  <si>
    <t>12/28/2017</t>
  </si>
  <si>
    <t>12/22/2010</t>
  </si>
  <si>
    <t>04/26/2013</t>
  </si>
  <si>
    <t>04/25/2012</t>
  </si>
  <si>
    <t>12/10/2015</t>
  </si>
  <si>
    <t>04/15/2019</t>
  </si>
  <si>
    <t>12/14/2010</t>
  </si>
  <si>
    <t>08/12/2011</t>
  </si>
  <si>
    <t>12/06/2017</t>
  </si>
  <si>
    <t>12/04/2017</t>
  </si>
  <si>
    <t>12/28/2010</t>
  </si>
  <si>
    <t>12/07/2018</t>
  </si>
  <si>
    <t>12/01/2009</t>
  </si>
  <si>
    <t>10/27/2017</t>
  </si>
  <si>
    <t>08/31/2010</t>
  </si>
  <si>
    <t>10/07/2011</t>
  </si>
  <si>
    <t>12/04/2015</t>
  </si>
  <si>
    <t>12/19/2014</t>
  </si>
  <si>
    <t>11/16/2011</t>
  </si>
  <si>
    <t>01/07/2009</t>
  </si>
  <si>
    <t>08/27/2010</t>
  </si>
  <si>
    <t>10/26/2010</t>
  </si>
  <si>
    <t>06/28/2010</t>
  </si>
  <si>
    <t>07/12/2011</t>
  </si>
  <si>
    <t>11/10/2011</t>
  </si>
  <si>
    <t>12/05/2011</t>
  </si>
  <si>
    <t>12/28/2011</t>
  </si>
  <si>
    <t>11/25/2013</t>
  </si>
  <si>
    <t>10/29/2014</t>
  </si>
  <si>
    <t>10/25/2016</t>
  </si>
  <si>
    <t>12/09/2011</t>
  </si>
  <si>
    <t>04/17/2015</t>
  </si>
  <si>
    <t>08/27/2015</t>
  </si>
  <si>
    <t>12/21/2016</t>
  </si>
  <si>
    <t>12/30/2011</t>
  </si>
  <si>
    <t>11/09/2017</t>
  </si>
  <si>
    <t>10/12/2007</t>
  </si>
  <si>
    <t>09/05/2013</t>
  </si>
  <si>
    <t>08/30/2018</t>
  </si>
  <si>
    <t>02/25/2019</t>
  </si>
  <si>
    <t>12/22/2011</t>
  </si>
  <si>
    <t>10/05/2012</t>
  </si>
  <si>
    <t>11/06/2009</t>
  </si>
  <si>
    <t>12/16/2009</t>
  </si>
  <si>
    <t>09/15/2011</t>
  </si>
  <si>
    <t>10/21/2014</t>
  </si>
  <si>
    <t>12/13/2018</t>
  </si>
  <si>
    <t>11/28/2011</t>
  </si>
  <si>
    <t>05/03/2005</t>
  </si>
  <si>
    <t>10/26/2011</t>
  </si>
  <si>
    <t>12/12/2011</t>
  </si>
  <si>
    <t>12/13/2012</t>
  </si>
  <si>
    <t>04/22/2015</t>
  </si>
  <si>
    <t>04/04/2019</t>
  </si>
  <si>
    <t>10/22/2019</t>
  </si>
  <si>
    <t>01/14/2020</t>
  </si>
  <si>
    <t>03/25/2009</t>
  </si>
  <si>
    <t>09/06/2011</t>
  </si>
  <si>
    <t>10/13/2009</t>
  </si>
  <si>
    <t>10/30/2013</t>
  </si>
  <si>
    <t>11/20/2013</t>
  </si>
  <si>
    <t>12/15/2009</t>
  </si>
  <si>
    <t>12/28/2012</t>
  </si>
  <si>
    <t>10/24/2019</t>
  </si>
  <si>
    <t>07/31/2020</t>
  </si>
  <si>
    <t>09/25/2020</t>
  </si>
  <si>
    <t>12/19/2008</t>
  </si>
  <si>
    <t>12/30/2008</t>
  </si>
  <si>
    <t>12/27/2013</t>
  </si>
  <si>
    <t>10/07/2016</t>
  </si>
  <si>
    <t>10/08/2019</t>
  </si>
  <si>
    <t>12/29/2014</t>
  </si>
  <si>
    <t>11/12/2015</t>
  </si>
  <si>
    <t>09/18/2017</t>
  </si>
  <si>
    <t>09/26/2018</t>
  </si>
  <si>
    <t>10/22/2012</t>
  </si>
  <si>
    <t>06/04/2015</t>
  </si>
  <si>
    <t>11/16/2012</t>
  </si>
  <si>
    <t>12/26/2013</t>
  </si>
  <si>
    <t>10/22/2015</t>
  </si>
  <si>
    <t>06/22/2016</t>
  </si>
  <si>
    <t>12/23/2009</t>
  </si>
  <si>
    <t>07/21/2016</t>
  </si>
  <si>
    <t>08/28/2009</t>
  </si>
  <si>
    <t>01/23/2013</t>
  </si>
  <si>
    <t>05/29/2015</t>
  </si>
  <si>
    <t>12/21/2011</t>
  </si>
  <si>
    <t>11/19/2012</t>
  </si>
  <si>
    <t>12/18/2018</t>
  </si>
  <si>
    <t>12/03/2007</t>
  </si>
  <si>
    <t>04/07/2017</t>
  </si>
  <si>
    <t>09/28/2017</t>
  </si>
  <si>
    <t>11/27/2017</t>
  </si>
  <si>
    <t>12/29/2017</t>
  </si>
  <si>
    <t>12/13/2017</t>
  </si>
  <si>
    <t>12/18/2017</t>
  </si>
  <si>
    <t>12/17/2004</t>
  </si>
  <si>
    <t>10/29/2009</t>
  </si>
  <si>
    <t>12/18/2008</t>
  </si>
  <si>
    <t>12/30/2010</t>
  </si>
  <si>
    <t>12/23/2014</t>
  </si>
  <si>
    <t>12/31/2013</t>
  </si>
  <si>
    <t>07/22/2016</t>
  </si>
  <si>
    <t>05/20/2013</t>
  </si>
  <si>
    <t>12/13/2004</t>
  </si>
  <si>
    <t>06/01/2009</t>
  </si>
  <si>
    <t>12/30/2009</t>
  </si>
  <si>
    <t>12/17/2013</t>
  </si>
  <si>
    <t>04/01/2019</t>
  </si>
  <si>
    <t>08/15/2019</t>
  </si>
  <si>
    <t>12/14/2016</t>
  </si>
  <si>
    <t>11/08/2016</t>
  </si>
  <si>
    <t>07/31/2017</t>
  </si>
  <si>
    <t>12/23/2008</t>
  </si>
  <si>
    <t>10/25/2019</t>
  </si>
  <si>
    <t>04/03/2013</t>
  </si>
  <si>
    <t>05/21/2020</t>
  </si>
  <si>
    <t>09/11/2017</t>
  </si>
  <si>
    <t>05/11/2021</t>
  </si>
  <si>
    <t>06/03/2009</t>
  </si>
  <si>
    <t>12/30/2013</t>
  </si>
  <si>
    <t>10/19/2021</t>
  </si>
  <si>
    <t>10/07/2021</t>
  </si>
  <si>
    <t>04/15/2008</t>
  </si>
  <si>
    <t>12/21/2012</t>
  </si>
  <si>
    <t>08/16/2012</t>
  </si>
  <si>
    <t>ID N00001412</t>
  </si>
  <si>
    <t>06/01/2021</t>
  </si>
  <si>
    <t>MICROSOFT VOLUME LICENSIN</t>
  </si>
  <si>
    <t>ID N00001424</t>
  </si>
  <si>
    <t>11/30/2021</t>
  </si>
  <si>
    <t>ID N00001415</t>
  </si>
  <si>
    <t>07/01/2021</t>
  </si>
  <si>
    <t>ENTPLUS500 LICENSES</t>
  </si>
  <si>
    <t>COMMON THREAD USER LIC</t>
  </si>
  <si>
    <t>ID N00001430</t>
  </si>
  <si>
    <t>03/01/2022</t>
  </si>
  <si>
    <t>SECURITY ENTERPRISE LIC</t>
  </si>
  <si>
    <t>ID 306739201</t>
  </si>
  <si>
    <t>12/12/2014</t>
  </si>
  <si>
    <t>ID 308569601</t>
  </si>
  <si>
    <t>04/27/2017</t>
  </si>
  <si>
    <t>ID 308611601</t>
  </si>
  <si>
    <t>05/16/2017</t>
  </si>
  <si>
    <t>ID 308646501</t>
  </si>
  <si>
    <t>ORACLE SW LICENSES</t>
  </si>
  <si>
    <t>OCRACLE SW LICENSE</t>
  </si>
  <si>
    <t>ORACLE SW   LICENSES</t>
  </si>
  <si>
    <t>ORACLE SW LINCENSES</t>
  </si>
  <si>
    <t>ID OFS201906</t>
  </si>
  <si>
    <t>06/11/2019</t>
  </si>
  <si>
    <t>ORACLE PERPETUAL LICENSES</t>
  </si>
  <si>
    <t>ID 202100001</t>
  </si>
  <si>
    <t>03/20/2021</t>
  </si>
  <si>
    <t>MYLICENSE OFFICE UPGRADE</t>
  </si>
  <si>
    <t>ID 000013518</t>
  </si>
  <si>
    <t>07/31/2008</t>
  </si>
  <si>
    <t>WINWAM SOFTWARE</t>
  </si>
  <si>
    <t>ID 000097340</t>
  </si>
  <si>
    <t>07/01/2017</t>
  </si>
  <si>
    <t>ID 000098901</t>
  </si>
  <si>
    <t>10/11/2013</t>
  </si>
  <si>
    <t>SAS LICENSE E2 VIRGINIA</t>
  </si>
  <si>
    <t>MAVEN LICENSE FOR STD,</t>
  </si>
  <si>
    <t>ID 010140001</t>
  </si>
  <si>
    <t>03/30/2006</t>
  </si>
  <si>
    <t>ID 010140002</t>
  </si>
  <si>
    <t>08/31/2009</t>
  </si>
  <si>
    <t>ID 010140003</t>
  </si>
  <si>
    <t>01/30/2011</t>
  </si>
  <si>
    <t>ID 01014003A</t>
  </si>
  <si>
    <t>05/15/2012</t>
  </si>
  <si>
    <t>VACORIS PHASE I</t>
  </si>
  <si>
    <t>VACORIS PHASE II</t>
  </si>
  <si>
    <t>VACORIS PHASE III</t>
  </si>
  <si>
    <t>VACORIS PHASEIII FY12</t>
  </si>
  <si>
    <t>ID C00291411</t>
  </si>
  <si>
    <t>07/01/2020</t>
  </si>
  <si>
    <t>LICENSING</t>
  </si>
  <si>
    <t>ID 000013569</t>
  </si>
  <si>
    <t>GIFTS ONLINE LICENSE</t>
  </si>
  <si>
    <t>ID 1000-----</t>
  </si>
  <si>
    <t>06/01/2015</t>
  </si>
  <si>
    <t>ID 1002-----</t>
  </si>
  <si>
    <t>ID 1003-----</t>
  </si>
  <si>
    <t>ID 1008-----</t>
  </si>
  <si>
    <t>06/15/2016</t>
  </si>
  <si>
    <t>06/01/2018</t>
  </si>
  <si>
    <t>ID 201802---</t>
  </si>
  <si>
    <t>ID 201902---</t>
  </si>
  <si>
    <t>12/31/2018</t>
  </si>
  <si>
    <t>LAW PORTAL</t>
  </si>
  <si>
    <t>BUDGET PORTAL</t>
  </si>
  <si>
    <t>E-FILING</t>
  </si>
  <si>
    <t>BUDGET ADMIN SYSTEM</t>
  </si>
  <si>
    <t>LIS SEARCH</t>
  </si>
  <si>
    <t>LIS PUBLICATIONS</t>
  </si>
  <si>
    <t>ID N00001306</t>
  </si>
  <si>
    <t>01/01/2010</t>
  </si>
  <si>
    <t>ID N00001309</t>
  </si>
  <si>
    <t>01/01/2012</t>
  </si>
  <si>
    <t>ID N00001339</t>
  </si>
  <si>
    <t>06/20/2014</t>
  </si>
  <si>
    <t>ID N00001352</t>
  </si>
  <si>
    <t>06/29/2016</t>
  </si>
  <si>
    <t>ID N00001383</t>
  </si>
  <si>
    <t>ID N00001384</t>
  </si>
  <si>
    <t>ID N00001385</t>
  </si>
  <si>
    <t>06/29/2019</t>
  </si>
  <si>
    <t>ID N00001386</t>
  </si>
  <si>
    <t>ID N00001390</t>
  </si>
  <si>
    <t>02/01/2020</t>
  </si>
  <si>
    <t>ID N00001391</t>
  </si>
  <si>
    <t>03/01/2020</t>
  </si>
  <si>
    <t>ID N00001392</t>
  </si>
  <si>
    <t>04/01/2020</t>
  </si>
  <si>
    <t>07/01/2019</t>
  </si>
  <si>
    <t>06/29/2020</t>
  </si>
  <si>
    <t>ID N00001398</t>
  </si>
  <si>
    <t>10/01/2020</t>
  </si>
  <si>
    <t>06/15/2021</t>
  </si>
  <si>
    <t>06/29/2021</t>
  </si>
  <si>
    <t>ID N00001404</t>
  </si>
  <si>
    <t>ID N00001416</t>
  </si>
  <si>
    <t>04/01/2021</t>
  </si>
  <si>
    <t>ID N00001417</t>
  </si>
  <si>
    <t>ID N00001421</t>
  </si>
  <si>
    <t>ID N0001306A</t>
  </si>
  <si>
    <t>01/01/2011</t>
  </si>
  <si>
    <t>ID N0001306B</t>
  </si>
  <si>
    <t>JAVA CIRCUIT</t>
  </si>
  <si>
    <t>JAVA J&amp;DR CASE MANAGEMENT</t>
  </si>
  <si>
    <t>SCV COURT MANAGEMENT SYS</t>
  </si>
  <si>
    <t>CAV CASE MANAGEMENT SYSTE</t>
  </si>
  <si>
    <t>FMS JAVA CONVERSION</t>
  </si>
  <si>
    <t>GUARDIAN AD LITEM SYSTEM</t>
  </si>
  <si>
    <t>EACCESS APPLICATION DEVEL</t>
  </si>
  <si>
    <t>ONLINE PAYMENT SYSTEM</t>
  </si>
  <si>
    <t>GENERAL DISTRICT JAVA</t>
  </si>
  <si>
    <t>DOB CONFIRMATION</t>
  </si>
  <si>
    <t>SWIFT-VCSC APPLICATION</t>
  </si>
  <si>
    <t>REWRITE RMS (COVERS)</t>
  </si>
  <si>
    <t>AUTOMATE DC-40</t>
  </si>
  <si>
    <t>ONLINE CASE INFORMATION</t>
  </si>
  <si>
    <t>RPTTRAN CONVERSION TO</t>
  </si>
  <si>
    <t>VACES</t>
  </si>
  <si>
    <t>JAVA CIRCUIT  FY2011</t>
  </si>
  <si>
    <t>JAVA CIRCUIT FY2012</t>
  </si>
  <si>
    <t>ID N00001426</t>
  </si>
  <si>
    <t>10/20/2021</t>
  </si>
  <si>
    <t>ID N00001427</t>
  </si>
  <si>
    <t>12/31/2021</t>
  </si>
  <si>
    <t>ID N00001428</t>
  </si>
  <si>
    <t>EVAPS PHASE 3</t>
  </si>
  <si>
    <t>COURT NOTIFICATIONS SYS</t>
  </si>
  <si>
    <t>EXPUNGEMENT DATA VAULT</t>
  </si>
  <si>
    <t>ID N00001432</t>
  </si>
  <si>
    <t>11/17/2021</t>
  </si>
  <si>
    <t>ID N00001440</t>
  </si>
  <si>
    <t>02/02/2022</t>
  </si>
  <si>
    <t>ID N00001334</t>
  </si>
  <si>
    <t>06/05/2013</t>
  </si>
  <si>
    <t>CASE DATA WAREHOUSE</t>
  </si>
  <si>
    <t>REWRITE SECURE REMOTE ACC</t>
  </si>
  <si>
    <t>RANT PLUS SOFTWARE</t>
  </si>
  <si>
    <t>ID ECM_SOFTW</t>
  </si>
  <si>
    <t>06/20/2012</t>
  </si>
  <si>
    <t>ID ECRM_2013</t>
  </si>
  <si>
    <t>06/29/2013</t>
  </si>
  <si>
    <t>ID ECRM_2014</t>
  </si>
  <si>
    <t>06/29/2014</t>
  </si>
  <si>
    <t>ID IBIS_2006</t>
  </si>
  <si>
    <t>06/29/2006</t>
  </si>
  <si>
    <t>ID IBIS_2007</t>
  </si>
  <si>
    <t>06/29/2007</t>
  </si>
  <si>
    <t>ID IMIS2022B</t>
  </si>
  <si>
    <t>ID LITIF2022</t>
  </si>
  <si>
    <t>01/11/2022</t>
  </si>
  <si>
    <t>ECM PROJECT SOFTWARE</t>
  </si>
  <si>
    <t>ECRM 2013</t>
  </si>
  <si>
    <t>ECRM 2014</t>
  </si>
  <si>
    <t>IBIS 2006</t>
  </si>
  <si>
    <t>IBIS 2007</t>
  </si>
  <si>
    <t>ASI IMIS</t>
  </si>
  <si>
    <t>LITIFY</t>
  </si>
  <si>
    <t>ID 123-30159</t>
  </si>
  <si>
    <t>ID 123-31258</t>
  </si>
  <si>
    <t>06/02/2021</t>
  </si>
  <si>
    <t>TUITION ASSIST SOFTWARE</t>
  </si>
  <si>
    <t>FTP EMERGENCY MGMT SYSTEM</t>
  </si>
  <si>
    <t>ID 000000001</t>
  </si>
  <si>
    <t>02/01/2007</t>
  </si>
  <si>
    <t>ID APA000001</t>
  </si>
  <si>
    <t>04/10/2013</t>
  </si>
  <si>
    <t>VERIS APPLICATION</t>
  </si>
  <si>
    <t>PEOPLESOFT APPLICATION</t>
  </si>
  <si>
    <t>10/01/2021</t>
  </si>
  <si>
    <t>ID IT0000372</t>
  </si>
  <si>
    <t>05/08/2018</t>
  </si>
  <si>
    <t>ID MFCU40104</t>
  </si>
  <si>
    <t>04/03/2012</t>
  </si>
  <si>
    <t>ADOBE ACROBAT PRO DC-ENT</t>
  </si>
  <si>
    <t>CLEARWELL E-DISCOVERY</t>
  </si>
  <si>
    <t>ID 000035506</t>
  </si>
  <si>
    <t>09/01/2019</t>
  </si>
  <si>
    <t>ID 000095495</t>
  </si>
  <si>
    <t>03/12/2009</t>
  </si>
  <si>
    <t>ID 000095497</t>
  </si>
  <si>
    <t>09/01/2013</t>
  </si>
  <si>
    <t>ID 000095508</t>
  </si>
  <si>
    <t>07/02/2020</t>
  </si>
  <si>
    <t>DASHBOARD PROJECT-GOVRMT</t>
  </si>
  <si>
    <t>INTERNAL DEVELOP SOFTWARE</t>
  </si>
  <si>
    <t>BANK RECON. SOFTWARE</t>
  </si>
  <si>
    <t>CMI SOFTWARE</t>
  </si>
  <si>
    <t>ID 00000006S</t>
  </si>
  <si>
    <t>06/01/2005</t>
  </si>
  <si>
    <t>ID 00000007S</t>
  </si>
  <si>
    <t>03/31/2010</t>
  </si>
  <si>
    <t>ID 00000015S</t>
  </si>
  <si>
    <t>03/01/2007</t>
  </si>
  <si>
    <t>ID 00000018S</t>
  </si>
  <si>
    <t>09/09/2008</t>
  </si>
  <si>
    <t>ID 00000022S</t>
  </si>
  <si>
    <t>12/20/2007</t>
  </si>
  <si>
    <t>ID 00000023S</t>
  </si>
  <si>
    <t>03/23/2009</t>
  </si>
  <si>
    <t>ID 00000024S</t>
  </si>
  <si>
    <t>06/29/2009</t>
  </si>
  <si>
    <t>ID 00000026S</t>
  </si>
  <si>
    <t>03/25/2010</t>
  </si>
  <si>
    <t>ID 00000027S</t>
  </si>
  <si>
    <t>03/16/2010</t>
  </si>
  <si>
    <t>ID 00000028S</t>
  </si>
  <si>
    <t>03/15/2011</t>
  </si>
  <si>
    <t>ID 00000030S</t>
  </si>
  <si>
    <t>07/01/2011</t>
  </si>
  <si>
    <t>ID 00000031S</t>
  </si>
  <si>
    <t>ID 00000033S</t>
  </si>
  <si>
    <t>02/26/2013</t>
  </si>
  <si>
    <t>ID 00000035S</t>
  </si>
  <si>
    <t>12/01/2013</t>
  </si>
  <si>
    <t>ID 00000036S</t>
  </si>
  <si>
    <t>01/08/2014</t>
  </si>
  <si>
    <t>ID 00000037S</t>
  </si>
  <si>
    <t>06/06/2014</t>
  </si>
  <si>
    <t>ID 00000038S</t>
  </si>
  <si>
    <t>04/28/2014</t>
  </si>
  <si>
    <t>ID 00000039S</t>
  </si>
  <si>
    <t>03/01/2014</t>
  </si>
  <si>
    <t>ID 00000040S</t>
  </si>
  <si>
    <t>ID 00000041S</t>
  </si>
  <si>
    <t>08/01/2014</t>
  </si>
  <si>
    <t>ID 00000042S</t>
  </si>
  <si>
    <t>03/02/2015</t>
  </si>
  <si>
    <t>ID 00000044S</t>
  </si>
  <si>
    <t>06/13/2016</t>
  </si>
  <si>
    <t>ID 00000046S</t>
  </si>
  <si>
    <t>04/16/2017</t>
  </si>
  <si>
    <t>ID 00000048S</t>
  </si>
  <si>
    <t>02/28/2017</t>
  </si>
  <si>
    <t>ID 00000049S</t>
  </si>
  <si>
    <t>12/20/2018</t>
  </si>
  <si>
    <t>ID 00000050S</t>
  </si>
  <si>
    <t>04/18/2019</t>
  </si>
  <si>
    <t>ID 00000051S</t>
  </si>
  <si>
    <t>09/19/2019</t>
  </si>
  <si>
    <t>ID 00000052S</t>
  </si>
  <si>
    <t>07/06/2020</t>
  </si>
  <si>
    <t>ID 00000053S</t>
  </si>
  <si>
    <t>08/14/2020</t>
  </si>
  <si>
    <t>ID 00000054S</t>
  </si>
  <si>
    <t>02/25/2021</t>
  </si>
  <si>
    <t>EDIS - DOCUMENT IMAGING</t>
  </si>
  <si>
    <t>TREDS</t>
  </si>
  <si>
    <t>DMV SELECT APPLICATION</t>
  </si>
  <si>
    <t>IBR</t>
  </si>
  <si>
    <t>HROS</t>
  </si>
  <si>
    <t>DLCI SYSTEM</t>
  </si>
  <si>
    <t>UCRA MOTOR CARRIER SVCS</t>
  </si>
  <si>
    <t>PRINT ON DEMAND TEMP TAGS</t>
  </si>
  <si>
    <t>CSC QUEUING SYSTEM</t>
  </si>
  <si>
    <t>TREDS II</t>
  </si>
  <si>
    <t>LEG 11: HB1791 CHANGE IN</t>
  </si>
  <si>
    <t>LEG11: HB2051</t>
  </si>
  <si>
    <t>MYSELECT DEVELOPMENT</t>
  </si>
  <si>
    <t>SECURITEST INTERFACE</t>
  </si>
  <si>
    <t>WEIGH SYSTEM DAILY</t>
  </si>
  <si>
    <t>MYSELECT: SALVAGE &amp;</t>
  </si>
  <si>
    <t>PRINT VITAL RECORDS</t>
  </si>
  <si>
    <t>MYSELECT: CORRESPONDENCE</t>
  </si>
  <si>
    <t>ADVANCED SECURITY</t>
  </si>
  <si>
    <t>WEBLOGIC SUITE</t>
  </si>
  <si>
    <t>CHANGE MANAGEMENT PACK</t>
  </si>
  <si>
    <t>SPLUNK ENTERPRISE (COTS)</t>
  </si>
  <si>
    <t>STATE TO STATE (SPEXS)</t>
  </si>
  <si>
    <t>FUELS TAX SYSTEM, PHASE I</t>
  </si>
  <si>
    <t>BILLING SYSTEM</t>
  </si>
  <si>
    <t>FUELS TAX SYSTEM PHASE II</t>
  </si>
  <si>
    <t>VAMCS MOTOR CARRIER APP</t>
  </si>
  <si>
    <t>HEARINGS OFFICE SYSTEM</t>
  </si>
  <si>
    <t>ID 000070043</t>
  </si>
  <si>
    <t>12/30/2017</t>
  </si>
  <si>
    <t>ID 001MVIPSW</t>
  </si>
  <si>
    <t>ID 003041398</t>
  </si>
  <si>
    <t>06/28/2011</t>
  </si>
  <si>
    <t>ID 003041449</t>
  </si>
  <si>
    <t>ID 0AFIS7000</t>
  </si>
  <si>
    <t>03/17/2011</t>
  </si>
  <si>
    <t>ID 0DCSI-IST</t>
  </si>
  <si>
    <t>07/01/2010</t>
  </si>
  <si>
    <t>ID 306987601</t>
  </si>
  <si>
    <t>04/24/2015</t>
  </si>
  <si>
    <t>ID 307997201</t>
  </si>
  <si>
    <t>07/29/2016</t>
  </si>
  <si>
    <t>ID 308439301</t>
  </si>
  <si>
    <t>03/01/2017</t>
  </si>
  <si>
    <t>ID 311857800</t>
  </si>
  <si>
    <t>12/29/2020</t>
  </si>
  <si>
    <t>ID 311979500</t>
  </si>
  <si>
    <t>03/22/2021</t>
  </si>
  <si>
    <t>ID 312053800</t>
  </si>
  <si>
    <t>04/12/2021</t>
  </si>
  <si>
    <t>ID CATSCJIS0</t>
  </si>
  <si>
    <t>05/08/2020</t>
  </si>
  <si>
    <t>ID SWAFIS001</t>
  </si>
  <si>
    <t>06/17/2014</t>
  </si>
  <si>
    <t>ID SWBA&amp;T001</t>
  </si>
  <si>
    <t>06/13/2014</t>
  </si>
  <si>
    <t>ID SWCATS001</t>
  </si>
  <si>
    <t>03/01/2013</t>
  </si>
  <si>
    <t>ID SWCATS002</t>
  </si>
  <si>
    <t>ID SWCCH0001</t>
  </si>
  <si>
    <t>ID SWFY13001</t>
  </si>
  <si>
    <t>ID SWLEAMS01</t>
  </si>
  <si>
    <t>08/31/2013</t>
  </si>
  <si>
    <t>ID SWVIMS001</t>
  </si>
  <si>
    <t>08/26/2013</t>
  </si>
  <si>
    <t>ID SWVIMS002</t>
  </si>
  <si>
    <t>10/23/2013</t>
  </si>
  <si>
    <t>ID SWVIMS003</t>
  </si>
  <si>
    <t>06/18/2014</t>
  </si>
  <si>
    <t>ABBOTT LABORATORIES</t>
  </si>
  <si>
    <t>MOTOR VEHICLE INSPECTION</t>
  </si>
  <si>
    <t>SOFTWARE INTEGRATION</t>
  </si>
  <si>
    <t>SOFTWARE MIGRATION</t>
  </si>
  <si>
    <t>AFIS - INTEGRA ARCHIVE</t>
  </si>
  <si>
    <t>DCSI - SOFTWARE</t>
  </si>
  <si>
    <t>SOFTWARE</t>
  </si>
  <si>
    <t>MANAGEMENT SW MODULE</t>
  </si>
  <si>
    <t>ASSET INVENTORY MGMT SYS</t>
  </si>
  <si>
    <t>PREMIUM UNLIMITED PACKAGE</t>
  </si>
  <si>
    <t>COMPUTER AIDED DISPATCH</t>
  </si>
  <si>
    <t>SOFTWARE UPGRADE</t>
  </si>
  <si>
    <t>SOFTWARE DEVELOPMENT</t>
  </si>
  <si>
    <t>SOFTWARE - AFIS/INTEGRA</t>
  </si>
  <si>
    <t>SOFTWARE - BA&amp;T</t>
  </si>
  <si>
    <t>SOFTWARE - CATS</t>
  </si>
  <si>
    <t>SOFTWARE CATS</t>
  </si>
  <si>
    <t>SOFTWARE - CCH</t>
  </si>
  <si>
    <t>SOFTWARE - LEAMS</t>
  </si>
  <si>
    <t>SOFTWARE VIMS PHASE I</t>
  </si>
  <si>
    <t>SOFTWARE - VIMS PHASE II</t>
  </si>
  <si>
    <t>SOFTWARE - VIMS PHASE III</t>
  </si>
  <si>
    <t>ID 312585800</t>
  </si>
  <si>
    <t>12/14/2021</t>
  </si>
  <si>
    <t>ID EBILLING0</t>
  </si>
  <si>
    <t>02/28/2022</t>
  </si>
  <si>
    <t>ID SWCATS003</t>
  </si>
  <si>
    <t>ID SWMVIP001</t>
  </si>
  <si>
    <t>ID SWOEBS001</t>
  </si>
  <si>
    <t>10/29/2021</t>
  </si>
  <si>
    <t>HOTFILE TO STORE ORPHAN</t>
  </si>
  <si>
    <t>ID CB--01102</t>
  </si>
  <si>
    <t>06/28/2005</t>
  </si>
  <si>
    <t>ID 007714239</t>
  </si>
  <si>
    <t>08/16/2005</t>
  </si>
  <si>
    <t>ID 007720227</t>
  </si>
  <si>
    <t>ID 007720228</t>
  </si>
  <si>
    <t>06/15/2006</t>
  </si>
  <si>
    <t>ID 007720243</t>
  </si>
  <si>
    <t>06/15/2015</t>
  </si>
  <si>
    <t>ID 007720245</t>
  </si>
  <si>
    <t>04/29/2016</t>
  </si>
  <si>
    <t>ID 007724235</t>
  </si>
  <si>
    <t>06/27/2016</t>
  </si>
  <si>
    <t>ID 007724417</t>
  </si>
  <si>
    <t>08/30/2007</t>
  </si>
  <si>
    <t>ID 007724429</t>
  </si>
  <si>
    <t>01/01/2014</t>
  </si>
  <si>
    <t>ID 007724452</t>
  </si>
  <si>
    <t>ID 007724456</t>
  </si>
  <si>
    <t>07/01/2018</t>
  </si>
  <si>
    <t>ID 008808751</t>
  </si>
  <si>
    <t>03/01/2021</t>
  </si>
  <si>
    <t>ID 008808771</t>
  </si>
  <si>
    <t>06/28/2021</t>
  </si>
  <si>
    <t>ID 008808777</t>
  </si>
  <si>
    <t>05/02/2022</t>
  </si>
  <si>
    <t>ID 008808778</t>
  </si>
  <si>
    <t>03/07/2022</t>
  </si>
  <si>
    <t>CONSTITUTIONAL OFFICER</t>
  </si>
  <si>
    <t>IRMS SOFTWARE - PAYROLL</t>
  </si>
  <si>
    <t>IRMS SOFTWARE</t>
  </si>
  <si>
    <t>IRMS SOFTWARE ENHANCEMENT</t>
  </si>
  <si>
    <t>IDENITYIQ - SOFTWARE</t>
  </si>
  <si>
    <t>SPLUNK</t>
  </si>
  <si>
    <t>SAILPOINT</t>
  </si>
  <si>
    <t>TAXI INTRANET SOFTWARE</t>
  </si>
  <si>
    <t>LIT SYSTEM</t>
  </si>
  <si>
    <t>VIRGINIA TAX WEBSITE</t>
  </si>
  <si>
    <t>REV ESTIMATING SOFTWARE</t>
  </si>
  <si>
    <t>INDIVIDUAL ONLINE PORTAL</t>
  </si>
  <si>
    <t>UPGRADE TO TAXI INTRANET</t>
  </si>
  <si>
    <t>HR SOFTWARE</t>
  </si>
  <si>
    <t>ID 084730000</t>
  </si>
  <si>
    <t>07/06/2011</t>
  </si>
  <si>
    <t>ID 084910000</t>
  </si>
  <si>
    <t>WEATHERIZATION DATA BASE</t>
  </si>
  <si>
    <t>CAMS</t>
  </si>
  <si>
    <t>ID 0000PIPES</t>
  </si>
  <si>
    <t>03/31/2011</t>
  </si>
  <si>
    <t>ID 00SERFIS3</t>
  </si>
  <si>
    <t>10/31/2010</t>
  </si>
  <si>
    <t>ID 171040001</t>
  </si>
  <si>
    <t>09/01/2003</t>
  </si>
  <si>
    <t>ID BOISIRCON</t>
  </si>
  <si>
    <t>02/01/2011</t>
  </si>
  <si>
    <t>ID CISREPLMT</t>
  </si>
  <si>
    <t>12/11/2019</t>
  </si>
  <si>
    <t>ID ESCCAPOC1</t>
  </si>
  <si>
    <t>11/15/2011</t>
  </si>
  <si>
    <t>ID ESCCFINIE</t>
  </si>
  <si>
    <t>06/11/2012</t>
  </si>
  <si>
    <t>ID NEWSCCWEB</t>
  </si>
  <si>
    <t>04/13/2020</t>
  </si>
  <si>
    <t>ID OFFICEAP3</t>
  </si>
  <si>
    <t>05/21/2021</t>
  </si>
  <si>
    <t>ID ONEPTPH02</t>
  </si>
  <si>
    <t>05/31/2017</t>
  </si>
  <si>
    <t>ID R12CARDNL</t>
  </si>
  <si>
    <t>11/15/2016</t>
  </si>
  <si>
    <t>ID SERFFGRAN</t>
  </si>
  <si>
    <t>06/04/2012</t>
  </si>
  <si>
    <t>ID WIN10UPGD</t>
  </si>
  <si>
    <t>05/31/2019</t>
  </si>
  <si>
    <t>PIPES APPLICATION DEVELOP</t>
  </si>
  <si>
    <t>SERFIS3 AUTOMATED SYSTEM</t>
  </si>
  <si>
    <t>HR DIRECT ACCESS MODULES</t>
  </si>
  <si>
    <t>BOI SIRCON APPLICATION DE</t>
  </si>
  <si>
    <t>CIS SOFTWARE REPLACEMENT</t>
  </si>
  <si>
    <t>ESCC AP AND OKC MODULES</t>
  </si>
  <si>
    <t>ESCC FINANCIALS OIE</t>
  </si>
  <si>
    <t>NEW SCC WEBSITE</t>
  </si>
  <si>
    <t>OFFICE ANYWHERE PHASE 3</t>
  </si>
  <si>
    <t>ONEPOINT PHASES 0-2</t>
  </si>
  <si>
    <t>ESCC R12 CARDINAL UPDATES</t>
  </si>
  <si>
    <t>BOI GRANT SERFF CONSUMER</t>
  </si>
  <si>
    <t>WINDOWS 10 UPGRADE</t>
  </si>
  <si>
    <t>ID S00000001</t>
  </si>
  <si>
    <t>ID S00000022</t>
  </si>
  <si>
    <t>01/01/2015</t>
  </si>
  <si>
    <t>INFRASTRUCTURE SOFTWARE</t>
  </si>
  <si>
    <t>ID 191001001</t>
  </si>
  <si>
    <t>07/01/2009</t>
  </si>
  <si>
    <t>ID 191001002</t>
  </si>
  <si>
    <t>ID 191001004</t>
  </si>
  <si>
    <t>ID 201600002</t>
  </si>
  <si>
    <t>07/01/2015</t>
  </si>
  <si>
    <t>ID 201700002</t>
  </si>
  <si>
    <t>07/01/2016</t>
  </si>
  <si>
    <t>ID 201809000</t>
  </si>
  <si>
    <t>ID 201811000</t>
  </si>
  <si>
    <t>ID 201903000</t>
  </si>
  <si>
    <t>ID 202003000</t>
  </si>
  <si>
    <t>ID 202100100</t>
  </si>
  <si>
    <t>ID 202104000</t>
  </si>
  <si>
    <t>ID 202203000</t>
  </si>
  <si>
    <t>CASPER</t>
  </si>
  <si>
    <t>WENDY</t>
  </si>
  <si>
    <t>HRMS</t>
  </si>
  <si>
    <t>CASPER 2016</t>
  </si>
  <si>
    <t>CASPER 2017</t>
  </si>
  <si>
    <t>ONYX 2018</t>
  </si>
  <si>
    <t>CASPER 2018</t>
  </si>
  <si>
    <t>CASPER 2019</t>
  </si>
  <si>
    <t>CASPER 2020</t>
  </si>
  <si>
    <t>ONYX2021</t>
  </si>
  <si>
    <t>SIFS/SIWF 2021</t>
  </si>
  <si>
    <t>CASPER 2022</t>
  </si>
  <si>
    <t>ID SW-000103</t>
  </si>
  <si>
    <t>02/01/2009</t>
  </si>
  <si>
    <t>ID SW-000104</t>
  </si>
  <si>
    <t>09/01/2008</t>
  </si>
  <si>
    <t>ID SW-00103X</t>
  </si>
  <si>
    <t>06/29/2012</t>
  </si>
  <si>
    <t>ID SW-00104X</t>
  </si>
  <si>
    <t>ID SW-00106X</t>
  </si>
  <si>
    <t>ID SW-00107X</t>
  </si>
  <si>
    <t>ID SW-00108B</t>
  </si>
  <si>
    <t>07/02/2014</t>
  </si>
  <si>
    <t>ID SW-00109A</t>
  </si>
  <si>
    <t>ID SW-00110C</t>
  </si>
  <si>
    <t>ID SW-00110E</t>
  </si>
  <si>
    <t>ID SW-00125A</t>
  </si>
  <si>
    <t>06/01/2019</t>
  </si>
  <si>
    <t>ID SW-00127A</t>
  </si>
  <si>
    <t>04/30/2019</t>
  </si>
  <si>
    <t>ENVLIMS</t>
  </si>
  <si>
    <t>SUNRISE</t>
  </si>
  <si>
    <t>LABCERT</t>
  </si>
  <si>
    <t>DCLS NET</t>
  </si>
  <si>
    <t>RHAPSODY</t>
  </si>
  <si>
    <t>P BITS</t>
  </si>
  <si>
    <t>V10 UPGRADE</t>
  </si>
  <si>
    <t>NBS E RESULTS</t>
  </si>
  <si>
    <t>PEOPLESOFT FINANCIALS</t>
  </si>
  <si>
    <t>ID EPF201203</t>
  </si>
  <si>
    <t>04/23/2012</t>
  </si>
  <si>
    <t>ID EPF201301</t>
  </si>
  <si>
    <t>08/14/2012</t>
  </si>
  <si>
    <t>ID ILL201101</t>
  </si>
  <si>
    <t>ID ILL201102</t>
  </si>
  <si>
    <t>06/29/2011</t>
  </si>
  <si>
    <t>ID ILL201202</t>
  </si>
  <si>
    <t>06/06/2012</t>
  </si>
  <si>
    <t>ID ILL201401</t>
  </si>
  <si>
    <t>09/19/2013</t>
  </si>
  <si>
    <t>ID OFS201408</t>
  </si>
  <si>
    <t>07/13/2013</t>
  </si>
  <si>
    <t>ID OFS201605</t>
  </si>
  <si>
    <t>01/31/2016</t>
  </si>
  <si>
    <t>ID OFS201701</t>
  </si>
  <si>
    <t>01/01/2017</t>
  </si>
  <si>
    <t>ID PROFILE17</t>
  </si>
  <si>
    <t>04/30/2017</t>
  </si>
  <si>
    <t>ID PROFILE19</t>
  </si>
  <si>
    <t>ID SNPWEB-17</t>
  </si>
  <si>
    <t>09/19/2017</t>
  </si>
  <si>
    <t>ID SNPWEB-18</t>
  </si>
  <si>
    <t>05/23/2018</t>
  </si>
  <si>
    <t>ID SNPWEB20A</t>
  </si>
  <si>
    <t>10/01/2019</t>
  </si>
  <si>
    <t>ID YTSLIC201</t>
  </si>
  <si>
    <t>12/01/2020</t>
  </si>
  <si>
    <t>ECONOMICS&amp;PERSONALFINANCE</t>
  </si>
  <si>
    <t>INFINITE LEARNING LAB</t>
  </si>
  <si>
    <t>ORACLE FINANCIALS R12</t>
  </si>
  <si>
    <t>ORACLE R12 UPGRADE</t>
  </si>
  <si>
    <t>ORACLE R12 ENHANCEMENT</t>
  </si>
  <si>
    <t>SCHOOL QUALITY PROFILE</t>
  </si>
  <si>
    <t>NEW SNPWEB</t>
  </si>
  <si>
    <t>SNPWEB ENHANCEMENTS</t>
  </si>
  <si>
    <t>SNPWEB ENHANCE-MOD 5</t>
  </si>
  <si>
    <t>YEARLY TABLEAU SERVER AND</t>
  </si>
  <si>
    <t>ID 000005037</t>
  </si>
  <si>
    <t>09/07/2009</t>
  </si>
  <si>
    <t>ID 000005038</t>
  </si>
  <si>
    <t>01/15/2012</t>
  </si>
  <si>
    <t>ID 000005039</t>
  </si>
  <si>
    <t>ID 000005040</t>
  </si>
  <si>
    <t>10/14/2013</t>
  </si>
  <si>
    <t>ID 000005045</t>
  </si>
  <si>
    <t>04/14/2021</t>
  </si>
  <si>
    <t>EAGLES RELEASE 1 SOFTWARE</t>
  </si>
  <si>
    <t>EAGLES RELEASE 2 SOFTWARE</t>
  </si>
  <si>
    <t>EAGLES RELEASE 3A SFTWARE</t>
  </si>
  <si>
    <t>EAGLES RELEASE 3B SFTWARE</t>
  </si>
  <si>
    <t>DPOR WEBSITE REDESIGN</t>
  </si>
  <si>
    <t>ID SLDS20141</t>
  </si>
  <si>
    <t>11/01/2013</t>
  </si>
  <si>
    <t>ID SLDS20161</t>
  </si>
  <si>
    <t>05/12/2016</t>
  </si>
  <si>
    <t>ID SLDS20181</t>
  </si>
  <si>
    <t>08/19/2019</t>
  </si>
  <si>
    <t>ID FRATEFISC</t>
  </si>
  <si>
    <t>07/01/2013</t>
  </si>
  <si>
    <t>ID ICMAWARE0</t>
  </si>
  <si>
    <t>VLDS VIRGINIA</t>
  </si>
  <si>
    <t>VLDS VIRGINIA ADDED VALUE</t>
  </si>
  <si>
    <t>VLDS 3.0</t>
  </si>
  <si>
    <t>FRATE - FISCAL DIV</t>
  </si>
  <si>
    <t>ICM AWARE APPLICATION</t>
  </si>
  <si>
    <t>ID 000013572</t>
  </si>
  <si>
    <t>04/01/2011</t>
  </si>
  <si>
    <t>ID 000013607</t>
  </si>
  <si>
    <t>ID 000013632</t>
  </si>
  <si>
    <t>12/15/2015</t>
  </si>
  <si>
    <t>ID 000013682</t>
  </si>
  <si>
    <t>ID 000013683</t>
  </si>
  <si>
    <t>10/01/2017</t>
  </si>
  <si>
    <t>ID 000013684</t>
  </si>
  <si>
    <t>09/01/2017</t>
  </si>
  <si>
    <t>ID 00013607A</t>
  </si>
  <si>
    <t>11/02/2018</t>
  </si>
  <si>
    <t>USA LIMS</t>
  </si>
  <si>
    <t>VWDC SOFTWARE (WEBSITE)</t>
  </si>
  <si>
    <t>E-FORMS</t>
  </si>
  <si>
    <t>OARS WEB APPLICATION</t>
  </si>
  <si>
    <t>CRM MARKETING SOFTWARE</t>
  </si>
  <si>
    <t>VIPRS FOOD SAFETY PROGRAM</t>
  </si>
  <si>
    <t>VWDC SOFTWARE</t>
  </si>
  <si>
    <t>ID 000000300</t>
  </si>
  <si>
    <t>05/27/2011</t>
  </si>
  <si>
    <t>ID 000000305</t>
  </si>
  <si>
    <t>06/23/2011</t>
  </si>
  <si>
    <t>ID 000000307</t>
  </si>
  <si>
    <t>ID 000000308</t>
  </si>
  <si>
    <t>ID 00000307A</t>
  </si>
  <si>
    <t>06/25/2019</t>
  </si>
  <si>
    <t>ID 00000307B</t>
  </si>
  <si>
    <t>06/25/2020</t>
  </si>
  <si>
    <t>ID 00000307C</t>
  </si>
  <si>
    <t>06/22/2021</t>
  </si>
  <si>
    <t>ID 00000308A</t>
  </si>
  <si>
    <t>ID 00000307D</t>
  </si>
  <si>
    <t>06/22/2022</t>
  </si>
  <si>
    <t>ID 00000308B</t>
  </si>
  <si>
    <t>DEVELOPMENT COSTS</t>
  </si>
  <si>
    <t>UPGRADE VJIP BOSDB SYSTEM</t>
  </si>
  <si>
    <t>3  CERTIFICATION PORTAL</t>
  </si>
  <si>
    <t>3 EXPENDITURE DASHBOARD</t>
  </si>
  <si>
    <t>3 CERT PORTAL ENHANCEMENT</t>
  </si>
  <si>
    <t>3 CERT PORTAL</t>
  </si>
  <si>
    <t>ID 048-00061</t>
  </si>
  <si>
    <t>06/15/2010</t>
  </si>
  <si>
    <t>ID 048-00062</t>
  </si>
  <si>
    <t>ID 048-00070</t>
  </si>
  <si>
    <t>12/29/2015</t>
  </si>
  <si>
    <t>ID 048-00071</t>
  </si>
  <si>
    <t>06/29/2018</t>
  </si>
  <si>
    <t>ID 048-00072</t>
  </si>
  <si>
    <t>IFRIS-FPMC</t>
  </si>
  <si>
    <t>IFRIS FPMC PH III</t>
  </si>
  <si>
    <t>IFRIS SOFTWARE UPGRADE</t>
  </si>
  <si>
    <t>IFRIS EASEMENT PROJECT</t>
  </si>
  <si>
    <t>IFRIS COST SHARE</t>
  </si>
  <si>
    <t>ID 000000987</t>
  </si>
  <si>
    <t>06/03/2018</t>
  </si>
  <si>
    <t>ID IIAPP9135</t>
  </si>
  <si>
    <t>09/23/2019</t>
  </si>
  <si>
    <t>CASE MANAGEMENT SYSTEM</t>
  </si>
  <si>
    <t>IGNITION INTERLOCK APP</t>
  </si>
  <si>
    <t>ID 000000089</t>
  </si>
  <si>
    <t>09/18/2013</t>
  </si>
  <si>
    <t>VCRIS</t>
  </si>
  <si>
    <t>ID 200800117</t>
  </si>
  <si>
    <t>07/01/2007</t>
  </si>
  <si>
    <t>RTP TICKETING/RESERVATION</t>
  </si>
  <si>
    <t>ID 000029309</t>
  </si>
  <si>
    <t>01/01/2006</t>
  </si>
  <si>
    <t>ID 000097351</t>
  </si>
  <si>
    <t>07/01/1990</t>
  </si>
  <si>
    <t>ID 000097353</t>
  </si>
  <si>
    <t>06/29/2010</t>
  </si>
  <si>
    <t>ID 000097361</t>
  </si>
  <si>
    <t>02/04/2004</t>
  </si>
  <si>
    <t>ID 000097362</t>
  </si>
  <si>
    <t>01/01/2004</t>
  </si>
  <si>
    <t>ID 000097363</t>
  </si>
  <si>
    <t>02/17/2009</t>
  </si>
  <si>
    <t>ID 000097364</t>
  </si>
  <si>
    <t>10/01/2009</t>
  </si>
  <si>
    <t>ID 000097384</t>
  </si>
  <si>
    <t>12/16/2013</t>
  </si>
  <si>
    <t>ID 000097396</t>
  </si>
  <si>
    <t>04/15/2011</t>
  </si>
  <si>
    <t>ID 000098135</t>
  </si>
  <si>
    <t>03/12/2010</t>
  </si>
  <si>
    <t>ID 000098151</t>
  </si>
  <si>
    <t>ID 000098996</t>
  </si>
  <si>
    <t>12/01/2011</t>
  </si>
  <si>
    <t>ID 000099146</t>
  </si>
  <si>
    <t>02/01/2013</t>
  </si>
  <si>
    <t>ID 000099398</t>
  </si>
  <si>
    <t>03/12/2015</t>
  </si>
  <si>
    <t>ID 000099405</t>
  </si>
  <si>
    <t>10/30/2014</t>
  </si>
  <si>
    <t>ID 000099406</t>
  </si>
  <si>
    <t>12/14/2014</t>
  </si>
  <si>
    <t>ID 000099507</t>
  </si>
  <si>
    <t>04/01/2016</t>
  </si>
  <si>
    <t>ID 000099508</t>
  </si>
  <si>
    <t>ID 000099797</t>
  </si>
  <si>
    <t>06/29/2017</t>
  </si>
  <si>
    <t>ID 000099801</t>
  </si>
  <si>
    <t>06/28/2018</t>
  </si>
  <si>
    <t>ID 000099848</t>
  </si>
  <si>
    <t>05/31/2018</t>
  </si>
  <si>
    <t>ID 000101087</t>
  </si>
  <si>
    <t>04/13/2021</t>
  </si>
  <si>
    <t>ID 000101088</t>
  </si>
  <si>
    <t>05/31/2021</t>
  </si>
  <si>
    <t>ID 000101097</t>
  </si>
  <si>
    <t>ID 000029671</t>
  </si>
  <si>
    <t>ID 000029672</t>
  </si>
  <si>
    <t>01/02/2006</t>
  </si>
  <si>
    <t>STATEWIDE IMMUNIZATION</t>
  </si>
  <si>
    <t>ORACLE-TECHNICIAN</t>
  </si>
  <si>
    <t>EMS REGISTRY</t>
  </si>
  <si>
    <t>DATA WAREHOUSE TO STORE</t>
  </si>
  <si>
    <t>WEBVISION SOFTWARE</t>
  </si>
  <si>
    <t>NEW F &amp; A SOFTWARE</t>
  </si>
  <si>
    <t>VITAL RECORDS AUTOMATION</t>
  </si>
  <si>
    <t>VIRGINIA TRACKING SYSTEM</t>
  </si>
  <si>
    <t>INFECTIOUS DISEASE CASE</t>
  </si>
  <si>
    <t>VIRGINIA VITAL EVENTS &amp;</t>
  </si>
  <si>
    <t>SPECIAL NUTRITION PROGRAM</t>
  </si>
  <si>
    <t>INTERFACE SYSTEM FOR WIC</t>
  </si>
  <si>
    <t>F&amp;A SOFTWARE - GRANT</t>
  </si>
  <si>
    <t>SOFTWARE, DATA ANALYTICS</t>
  </si>
  <si>
    <t>ELECTRONIC DEATH REGISTRY</t>
  </si>
  <si>
    <t>F&amp;A SOFTWARE - CONTRACT</t>
  </si>
  <si>
    <t>F&amp;A CARDINAL</t>
  </si>
  <si>
    <t>PHARMACY MODULE TO</t>
  </si>
  <si>
    <t>WEB F&amp;A BUDGET MODULE</t>
  </si>
  <si>
    <t>REQUISITION MODULE F&amp;A</t>
  </si>
  <si>
    <t>ENHANCEMENTS - F&amp;A GRANTS</t>
  </si>
  <si>
    <t>COVIDWISE</t>
  </si>
  <si>
    <t>VACCINE ELIGIBILITY &amp;</t>
  </si>
  <si>
    <t>WEBVISION ENHANCEMENT</t>
  </si>
  <si>
    <t>VOLUNTEER MANAGEMENT SYS</t>
  </si>
  <si>
    <t>STRATEGIC NATIONAL STOCK</t>
  </si>
  <si>
    <t>ID 010140004</t>
  </si>
  <si>
    <t>ID 010140005</t>
  </si>
  <si>
    <t>02/10/2017</t>
  </si>
  <si>
    <t>ID 010140006</t>
  </si>
  <si>
    <t>04/25/2019</t>
  </si>
  <si>
    <t>ID 010140007</t>
  </si>
  <si>
    <t>12/02/2019</t>
  </si>
  <si>
    <t>ID 010140008</t>
  </si>
  <si>
    <t>02/26/2020</t>
  </si>
  <si>
    <t>ID 010140009</t>
  </si>
  <si>
    <t>ID 010140010</t>
  </si>
  <si>
    <t>ID 010140011</t>
  </si>
  <si>
    <t>ID 01014004A</t>
  </si>
  <si>
    <t>06/01/2013</t>
  </si>
  <si>
    <t>ID 01014005A</t>
  </si>
  <si>
    <t>10/25/2018</t>
  </si>
  <si>
    <t>ID 014590011</t>
  </si>
  <si>
    <t>ID 010140012</t>
  </si>
  <si>
    <t>07/28/2021</t>
  </si>
  <si>
    <t>ID 010140014</t>
  </si>
  <si>
    <t>01/03/2022</t>
  </si>
  <si>
    <t>ID 010140015</t>
  </si>
  <si>
    <t>ID 010140016</t>
  </si>
  <si>
    <t>ID 010140017</t>
  </si>
  <si>
    <t>VACORIS OFFENDER FIN</t>
  </si>
  <si>
    <t>VACORIS PHASE IV</t>
  </si>
  <si>
    <t>VACORIS MOD 70</t>
  </si>
  <si>
    <t>VACORIS MOD 71</t>
  </si>
  <si>
    <t>VACORIS MOD 72</t>
  </si>
  <si>
    <t>VACORIS MOD 74</t>
  </si>
  <si>
    <t>VACORIS MOD 75</t>
  </si>
  <si>
    <t>VACORIS MOD 77</t>
  </si>
  <si>
    <t>VACORIS FY13 PART II</t>
  </si>
  <si>
    <t>VACORIS PHASE IV FY18</t>
  </si>
  <si>
    <t>VICTIM NOTIFICATION SYS</t>
  </si>
  <si>
    <t>VACORIS MOD 78</t>
  </si>
  <si>
    <t>VACORIS MOD 81</t>
  </si>
  <si>
    <t>VACORIS MOD 82</t>
  </si>
  <si>
    <t>VACORIS MOD 83</t>
  </si>
  <si>
    <t>VACORIS MOD 84</t>
  </si>
  <si>
    <t>ID 112IT-069</t>
  </si>
  <si>
    <t>04/01/2022</t>
  </si>
  <si>
    <t>ELECTRONIC HEALTH RECORD</t>
  </si>
  <si>
    <t>ID 000000159</t>
  </si>
  <si>
    <t>ELECTRONIC HEALTH RECORDS</t>
  </si>
  <si>
    <t>ID EHRMILLEN</t>
  </si>
  <si>
    <t>ID INFR00036</t>
  </si>
  <si>
    <t>ID INFR00001</t>
  </si>
  <si>
    <t>07/01/2014</t>
  </si>
  <si>
    <t>ID INFR00002</t>
  </si>
  <si>
    <t>SOFTWARE: TRACKING SYSTEM</t>
  </si>
  <si>
    <t>SOFTWARE:WIRELESS NETWORK</t>
  </si>
  <si>
    <t>ID 0000C0744</t>
  </si>
  <si>
    <t>12/06/2010</t>
  </si>
  <si>
    <t>KRONOS SOFTWARE</t>
  </si>
  <si>
    <t>ID 708200-03</t>
  </si>
  <si>
    <t>ID 620201720</t>
  </si>
  <si>
    <t>10/01/2015</t>
  </si>
  <si>
    <t>ID 093021720</t>
  </si>
  <si>
    <t>04/30/2022</t>
  </si>
  <si>
    <t>ID 093022720</t>
  </si>
  <si>
    <t>DATA WAREHOUSE</t>
  </si>
  <si>
    <t>COMPUTER SOFTWARE DEVE</t>
  </si>
  <si>
    <t>ID 000018620</t>
  </si>
  <si>
    <t>ID 724004594</t>
  </si>
  <si>
    <t>EHR SOFTWARE</t>
  </si>
  <si>
    <t>ID 000005174</t>
  </si>
  <si>
    <t>EHR</t>
  </si>
  <si>
    <t>ID 729I00024</t>
  </si>
  <si>
    <t>ID 733-30014</t>
  </si>
  <si>
    <t>03/11/2014</t>
  </si>
  <si>
    <t>SCADA/HMI SECURITY</t>
  </si>
  <si>
    <t>ID 734-30012</t>
  </si>
  <si>
    <t>ID 000815743</t>
  </si>
  <si>
    <t>ID 110IT-069</t>
  </si>
  <si>
    <t>ID 000254710</t>
  </si>
  <si>
    <t>ID 00291446A</t>
  </si>
  <si>
    <t>ID C00285408</t>
  </si>
  <si>
    <t>04/01/2012</t>
  </si>
  <si>
    <t>ID C00285421</t>
  </si>
  <si>
    <t>10/01/2012</t>
  </si>
  <si>
    <t>ID C00285442</t>
  </si>
  <si>
    <t>10/15/2012</t>
  </si>
  <si>
    <t>ID C00285447</t>
  </si>
  <si>
    <t>09/26/2012</t>
  </si>
  <si>
    <t>ID C00285448</t>
  </si>
  <si>
    <t>ID C00291407</t>
  </si>
  <si>
    <t>ID C00291410</t>
  </si>
  <si>
    <t>05/22/2013</t>
  </si>
  <si>
    <t>ID C00291418</t>
  </si>
  <si>
    <t>ID C00291429</t>
  </si>
  <si>
    <t>ID C00291430</t>
  </si>
  <si>
    <t>ID C00291431</t>
  </si>
  <si>
    <t>ID C00291432</t>
  </si>
  <si>
    <t>ID C00291441</t>
  </si>
  <si>
    <t>ID C00291446</t>
  </si>
  <si>
    <t>03/12/2019</t>
  </si>
  <si>
    <t>ID C0291407A</t>
  </si>
  <si>
    <t>ID C0291407B</t>
  </si>
  <si>
    <t>ID C0291407E</t>
  </si>
  <si>
    <t>ID C0291407F</t>
  </si>
  <si>
    <t>ID C291407AJ</t>
  </si>
  <si>
    <t>ID DSS070720</t>
  </si>
  <si>
    <t>01/01/2021</t>
  </si>
  <si>
    <t>ID DSS70221H</t>
  </si>
  <si>
    <t>ID DSS70720A</t>
  </si>
  <si>
    <t>ID DSS70720D</t>
  </si>
  <si>
    <t>PRINTING UPGRADE SOFTWARE</t>
  </si>
  <si>
    <t>MEDICAID EXPANSION</t>
  </si>
  <si>
    <t>CHILD CARE AUTOMATION</t>
  </si>
  <si>
    <t>CUSTOMER PORTAL</t>
  </si>
  <si>
    <t>MICOSOFT VISUAL TELERIK</t>
  </si>
  <si>
    <t>ESM</t>
  </si>
  <si>
    <t>CHILD CARE AUTOMAION</t>
  </si>
  <si>
    <t>DIRECTOR'S OFFICE</t>
  </si>
  <si>
    <t>HEARINGS DEVELOPMENT</t>
  </si>
  <si>
    <t>PERCEPTIVE  SOFTWARE</t>
  </si>
  <si>
    <t>BACKGROUND INVESTIGATION</t>
  </si>
  <si>
    <t>DSNAP DEVELOPMENT</t>
  </si>
  <si>
    <t>VOCA NEW INITIATIVE DEVEL</t>
  </si>
  <si>
    <t>ELIGIBILITY MODERNIZATION</t>
  </si>
  <si>
    <t>CPS CAPTA</t>
  </si>
  <si>
    <t>SYSTEM DEVELOPMENTS</t>
  </si>
  <si>
    <t>NEWCOMERS SVCS DATABASE</t>
  </si>
  <si>
    <t>CHILD CARE PAYMENT</t>
  </si>
  <si>
    <t>ID 775113003</t>
  </si>
  <si>
    <t>01/31/2010</t>
  </si>
  <si>
    <t>COMMUNITY MODULE</t>
  </si>
  <si>
    <t>ID 778-LIMS2</t>
  </si>
  <si>
    <t>FORENSIC ADVANTAGE (LIMS)</t>
  </si>
  <si>
    <t>ID 794I00012</t>
  </si>
  <si>
    <t>ID 000003159</t>
  </si>
  <si>
    <t>04/08/2014</t>
  </si>
  <si>
    <t>ID 000003204</t>
  </si>
  <si>
    <t>04/01/2015</t>
  </si>
  <si>
    <t>ID 000003215</t>
  </si>
  <si>
    <t>ID 000003238</t>
  </si>
  <si>
    <t>05/24/2018</t>
  </si>
  <si>
    <t>AIRCRAFT REGISTRATION</t>
  </si>
  <si>
    <t>AVIATION ACCNTNG SYSTEM</t>
  </si>
  <si>
    <t>AVIATION ACCOUNTING SYSTE</t>
  </si>
  <si>
    <t>ID 960-17001</t>
  </si>
  <si>
    <t>06/22/2017</t>
  </si>
  <si>
    <t>WEBSITE DEVELOPMENT COSTS</t>
  </si>
  <si>
    <t>ID 000020520</t>
  </si>
  <si>
    <t>10/03/2016</t>
  </si>
  <si>
    <t>CAD</t>
  </si>
  <si>
    <t>152 Unclaimed Property</t>
  </si>
  <si>
    <t>Cost</t>
  </si>
  <si>
    <t>Accumulated Depreciation</t>
  </si>
  <si>
    <t>Summary</t>
  </si>
  <si>
    <t>FAACS CAT 3-4
Licenses, Patents &amp; Trademarks</t>
  </si>
  <si>
    <t>FAACS CAT 3-4
Licenses, Patents &amp; Trademarks ACCD</t>
  </si>
  <si>
    <t>SUSSEX I STATE PRISON</t>
  </si>
  <si>
    <t>SUSSEX II STATE PRISON</t>
  </si>
  <si>
    <t>TOBACCO REGION REVITALIZATION COMMISSION</t>
  </si>
  <si>
    <t>Total 199</t>
  </si>
  <si>
    <t>Total 403</t>
  </si>
  <si>
    <t>Total 411</t>
  </si>
  <si>
    <t>Total 501</t>
  </si>
  <si>
    <t>Grand total</t>
  </si>
  <si>
    <t>Total 111</t>
  </si>
  <si>
    <t>Total 156</t>
  </si>
  <si>
    <t>Total 201</t>
  </si>
  <si>
    <t>Total 301</t>
  </si>
  <si>
    <t>Total 601</t>
  </si>
  <si>
    <t>Total 701</t>
  </si>
  <si>
    <t>Total 765</t>
  </si>
  <si>
    <t xml:space="preserve">DEPARTMENT OF THE TREASURY-UNCLAIMED PROPERTY             </t>
  </si>
  <si>
    <t>CENTRAL STATE HOSPITAL</t>
  </si>
  <si>
    <t>EASTERN STATE HOSPITAL</t>
  </si>
  <si>
    <t>COMMONWEALTH CENTER FOR CHILDREN &amp; ADOLESCENTS</t>
  </si>
  <si>
    <t>SOUTHEASTERN VIRGINIA TRAINING CENTER</t>
  </si>
  <si>
    <t>CATAWBA HOSPITAL</t>
  </si>
  <si>
    <t>NORTHERN VIRGINIA MENTAL HEALTH INSTITUTE</t>
  </si>
  <si>
    <t>PIEDMONT GERIATRIC HOSPITAL</t>
  </si>
  <si>
    <t>HIRAM DAVIS MEDICAL CENTER</t>
  </si>
  <si>
    <t>VIRGINIA CENTER FOR BEHAVIORAL REHABILITATION</t>
  </si>
  <si>
    <t>Total 226</t>
  </si>
  <si>
    <t>ID 141-00001</t>
  </si>
  <si>
    <t>INTANG ROGERS VEST</t>
  </si>
  <si>
    <t>12/21/2018</t>
  </si>
  <si>
    <t>Total 851</t>
  </si>
  <si>
    <t>DIVISION OF CAPITAL POLICE</t>
  </si>
  <si>
    <t>Totals PY23</t>
  </si>
  <si>
    <t>ID 411116114</t>
  </si>
  <si>
    <t>ID 411HUD992</t>
  </si>
  <si>
    <t>10/05/2022</t>
  </si>
  <si>
    <t>08/31/2022</t>
  </si>
  <si>
    <t>GLIES /MARSHALL LODGE</t>
  </si>
  <si>
    <t>PINE MOUNTAIN EASEMENT</t>
  </si>
  <si>
    <t>3</t>
  </si>
  <si>
    <t>ID N00001441</t>
  </si>
  <si>
    <t>09/21/2022</t>
  </si>
  <si>
    <t>ID N00001450</t>
  </si>
  <si>
    <t>03/31/2023</t>
  </si>
  <si>
    <t>4</t>
  </si>
  <si>
    <t>ID IMIS2023A</t>
  </si>
  <si>
    <t>04/04/2023</t>
  </si>
  <si>
    <t>ID 00000055S</t>
  </si>
  <si>
    <t>06/09/2022</t>
  </si>
  <si>
    <t>ID 00000056S</t>
  </si>
  <si>
    <t>07/01/2022</t>
  </si>
  <si>
    <t>ID 00000057S</t>
  </si>
  <si>
    <t>08/30/2022</t>
  </si>
  <si>
    <t>ID 156000772</t>
  </si>
  <si>
    <t>02/22/2023</t>
  </si>
  <si>
    <t>ID 008809059</t>
  </si>
  <si>
    <t>01/01/2023</t>
  </si>
  <si>
    <t>ID CARDNLPAY</t>
  </si>
  <si>
    <t>10/03/2022</t>
  </si>
  <si>
    <t>ID SW-000129</t>
  </si>
  <si>
    <t>12/19/2022</t>
  </si>
  <si>
    <t>ID 000013769</t>
  </si>
  <si>
    <t>04/01/2023</t>
  </si>
  <si>
    <t>ID 00000307E</t>
  </si>
  <si>
    <t>06/26/2023</t>
  </si>
  <si>
    <t>ID 00000308C</t>
  </si>
  <si>
    <t>ID 000101105</t>
  </si>
  <si>
    <t>ID 000101106</t>
  </si>
  <si>
    <t>06/29/2023</t>
  </si>
  <si>
    <t>ID 000101107</t>
  </si>
  <si>
    <t>ID 000101109</t>
  </si>
  <si>
    <t>ID 000101110</t>
  </si>
  <si>
    <t>10/13/2021</t>
  </si>
  <si>
    <t>ID 000101111</t>
  </si>
  <si>
    <t>03/31/2021</t>
  </si>
  <si>
    <t>ID 000101112</t>
  </si>
  <si>
    <t>04/17/2022</t>
  </si>
  <si>
    <t>ID 010140019</t>
  </si>
  <si>
    <t>12/01/2022</t>
  </si>
  <si>
    <t>ID 010140020</t>
  </si>
  <si>
    <t>ID 010140021</t>
  </si>
  <si>
    <t>ID 010140022</t>
  </si>
  <si>
    <t>12/07/2022</t>
  </si>
  <si>
    <t>ID C00291433</t>
  </si>
  <si>
    <t>ID DSS70720C</t>
  </si>
  <si>
    <t>ID VDSS2023A</t>
  </si>
  <si>
    <t>ID VDSS2023B</t>
  </si>
  <si>
    <t>ID VDSS2023C</t>
  </si>
  <si>
    <t>EVPS PHASE 4-FISCAL AUTO</t>
  </si>
  <si>
    <t>OCIS 2.0 PHASE 2</t>
  </si>
  <si>
    <t>REMITTANCE PROCESSING</t>
  </si>
  <si>
    <t>MILEAGE BASED USER FEE</t>
  </si>
  <si>
    <t>VA AUTOMATED PERMITTING</t>
  </si>
  <si>
    <t>SOFTWARE DEVLOP. - VCHCK2</t>
  </si>
  <si>
    <t>BUSINESS OBJECTS UPGRADE</t>
  </si>
  <si>
    <t>CARDINAL PAYROLL</t>
  </si>
  <si>
    <t>PESTICIDE PAYMENT PROGRAM</t>
  </si>
  <si>
    <t>3 CERTIFICATION PORTAL</t>
  </si>
  <si>
    <t>VVEST- VIRGINIA VITAL</t>
  </si>
  <si>
    <t>WEB F&amp;A TAR</t>
  </si>
  <si>
    <t>HCM- HUMAN CAPITAL MGMT</t>
  </si>
  <si>
    <t>LMS- LABORATORY MANAGEMEN</t>
  </si>
  <si>
    <t>VASE- VACCINE APPOINTMENT</t>
  </si>
  <si>
    <t>VACORIS MOD 86</t>
  </si>
  <si>
    <t>VACORIS MOD 87</t>
  </si>
  <si>
    <t>VACORIS MOD 90</t>
  </si>
  <si>
    <t>VACORIS MOD 91</t>
  </si>
  <si>
    <t>COMPASS MOBILITY</t>
  </si>
  <si>
    <t>FAMILIES FIRST CPS CHANGE</t>
  </si>
  <si>
    <t>FAMILIES FIRST/CPS CHNGS</t>
  </si>
  <si>
    <t>VA CAREER WORKS REFFERAL</t>
  </si>
  <si>
    <t>APEX DOCUMENT CONVERSION</t>
  </si>
  <si>
    <t>N/A</t>
  </si>
  <si>
    <t>961 Total</t>
  </si>
  <si>
    <t>960 Total</t>
  </si>
  <si>
    <t>841 Total</t>
  </si>
  <si>
    <t>794 Total</t>
  </si>
  <si>
    <t>778 Total</t>
  </si>
  <si>
    <t>777 Total</t>
  </si>
  <si>
    <t>765 Total</t>
  </si>
  <si>
    <t>748 Total</t>
  </si>
  <si>
    <t>739 Total</t>
  </si>
  <si>
    <t>734 Total</t>
  </si>
  <si>
    <t>733 Total</t>
  </si>
  <si>
    <t>729 Total</t>
  </si>
  <si>
    <t>728 Total</t>
  </si>
  <si>
    <t>724 Total</t>
  </si>
  <si>
    <t>723 Total</t>
  </si>
  <si>
    <t>720 Total</t>
  </si>
  <si>
    <t>708 Total</t>
  </si>
  <si>
    <t>707 Total</t>
  </si>
  <si>
    <t>706 Total</t>
  </si>
  <si>
    <t>705 Total</t>
  </si>
  <si>
    <t>704 Total</t>
  </si>
  <si>
    <t>703 Total</t>
  </si>
  <si>
    <t>701 Total</t>
  </si>
  <si>
    <t>602 Total</t>
  </si>
  <si>
    <t>601 Total</t>
  </si>
  <si>
    <t>505 Total</t>
  </si>
  <si>
    <t>501 Total</t>
  </si>
  <si>
    <t>440 Total</t>
  </si>
  <si>
    <t>425 Total</t>
  </si>
  <si>
    <t>423 Total</t>
  </si>
  <si>
    <t>413 Total</t>
  </si>
  <si>
    <t>411 Total</t>
  </si>
  <si>
    <t>350 Total</t>
  </si>
  <si>
    <t>301 Total</t>
  </si>
  <si>
    <t>262 Total</t>
  </si>
  <si>
    <t>245 Total</t>
  </si>
  <si>
    <t>222 Total</t>
  </si>
  <si>
    <t>201 Total</t>
  </si>
  <si>
    <t>199 Total</t>
  </si>
  <si>
    <t>194 Total</t>
  </si>
  <si>
    <t>191 Total</t>
  </si>
  <si>
    <t>182 Total</t>
  </si>
  <si>
    <t>172 Total</t>
  </si>
  <si>
    <t>171 Total</t>
  </si>
  <si>
    <t>165 Total</t>
  </si>
  <si>
    <t>161 Total</t>
  </si>
  <si>
    <t>157 Total</t>
  </si>
  <si>
    <t>156 Total</t>
  </si>
  <si>
    <t>154 Total</t>
  </si>
  <si>
    <t>152 Unclaimed Property Total</t>
  </si>
  <si>
    <t>152 Total</t>
  </si>
  <si>
    <t>141 Total</t>
  </si>
  <si>
    <t>133 Total</t>
  </si>
  <si>
    <t>132 Total</t>
  </si>
  <si>
    <t>123 Total</t>
  </si>
  <si>
    <t>117 Total</t>
  </si>
  <si>
    <t>111 Total</t>
  </si>
  <si>
    <t>109 Total</t>
  </si>
  <si>
    <t>172</t>
  </si>
  <si>
    <t>GAMBLING PROCEEDS FUND</t>
  </si>
  <si>
    <t>Commonwealth of Virginia Fiscal Year 2023 Reported Intangible Balances by Agency and Category</t>
  </si>
  <si>
    <t>223</t>
  </si>
  <si>
    <t>DEPARTMENT OF HEALTH PROFESSIONS</t>
  </si>
  <si>
    <t>402</t>
  </si>
  <si>
    <t>MARINE RESOURCES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</si>
</sst>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 wrapText="1"/>
    </xf>
    <xf numFmtId="0" fontId="1" fillId="0" borderId="0" xfId="2"/>
    <xf numFmtId="0" fontId="1" fillId="0" borderId="0" xfId="2" applyAlignment="1">
      <alignment wrapText="1"/>
    </xf>
    <xf numFmtId="43" fontId="1" fillId="0" borderId="0" xfId="2" applyNumberFormat="1"/>
    <xf numFmtId="43" fontId="0" fillId="0" borderId="8" xfId="0" applyNumberFormat="1" applyBorder="1"/>
    <xf numFmtId="43" fontId="0" fillId="0" borderId="0" xfId="1" applyFont="1"/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quotePrefix="1"/>
    <xf numFmtId="40" fontId="0" fillId="0" borderId="0" xfId="0" applyNumberFormat="1" applyAlignment="1">
      <alignment horizontal="right" vertical="center"/>
    </xf>
    <xf numFmtId="43" fontId="0" fillId="0" borderId="0" xfId="1" applyFont="1" applyFill="1" applyBorder="1" applyAlignment="1">
      <alignment wrapText="1"/>
    </xf>
    <xf numFmtId="43" fontId="0" fillId="0" borderId="0" xfId="1" applyFont="1" applyAlignment="1">
      <alignment horizontal="right" vertical="center"/>
    </xf>
    <xf numFmtId="43" fontId="0" fillId="0" borderId="8" xfId="1" applyFont="1" applyBorder="1"/>
    <xf numFmtId="43" fontId="0" fillId="0" borderId="0" xfId="1" applyFont="1" applyFill="1"/>
    <xf numFmtId="0" fontId="0" fillId="0" borderId="0" xfId="0" applyAlignment="1">
      <alignment horizontal="left"/>
    </xf>
    <xf numFmtId="43" fontId="0" fillId="0" borderId="0" xfId="1" applyFont="1" applyFill="1" applyBorder="1"/>
    <xf numFmtId="0" fontId="0" fillId="0" borderId="0" xfId="0" applyAlignment="1">
      <alignment horizontal="center"/>
    </xf>
    <xf numFmtId="43" fontId="0" fillId="0" borderId="8" xfId="1" applyFont="1" applyFill="1" applyBorder="1"/>
    <xf numFmtId="0" fontId="5" fillId="2" borderId="7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3" fillId="2" borderId="7" xfId="1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3" fontId="0" fillId="3" borderId="0" xfId="1" applyFont="1" applyFill="1"/>
    <xf numFmtId="0" fontId="0" fillId="3" borderId="0" xfId="0" quotePrefix="1" applyFill="1"/>
    <xf numFmtId="40" fontId="0" fillId="3" borderId="0" xfId="0" applyNumberFormat="1" applyFill="1" applyAlignment="1">
      <alignment horizontal="right" vertical="center"/>
    </xf>
    <xf numFmtId="43" fontId="0" fillId="3" borderId="0" xfId="1" applyFont="1" applyFill="1" applyAlignment="1">
      <alignment horizontal="right" vertical="center"/>
    </xf>
    <xf numFmtId="43" fontId="0" fillId="0" borderId="12" xfId="1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3" fontId="0" fillId="0" borderId="7" xfId="1" applyFont="1" applyFill="1" applyBorder="1"/>
    <xf numFmtId="49" fontId="4" fillId="0" borderId="7" xfId="0" applyNumberFormat="1" applyFont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40" fontId="0" fillId="4" borderId="0" xfId="0" applyNumberFormat="1" applyFill="1" applyAlignment="1">
      <alignment horizontal="right" vertical="center"/>
    </xf>
    <xf numFmtId="164" fontId="0" fillId="0" borderId="0" xfId="0" applyNumberFormat="1"/>
    <xf numFmtId="0" fontId="0" fillId="4" borderId="0" xfId="0" applyFill="1"/>
    <xf numFmtId="0" fontId="0" fillId="4" borderId="0" xfId="0" quotePrefix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43" fontId="0" fillId="4" borderId="0" xfId="1" applyFont="1" applyFill="1" applyBorder="1"/>
    <xf numFmtId="0" fontId="0" fillId="4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1" defaultTableStyle="TableStyleMedium2" defaultPivotStyle="PivotStyleLight16">
    <tableStyle name="Invisible" pivot="0" table="0" count="0" xr9:uid="{038DA238-7C74-4C21-B527-BAA8F933722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8.7109375" bestFit="1" customWidth="1"/>
    <col min="2" max="2" width="68.7109375" bestFit="1" customWidth="1"/>
    <col min="3" max="5" width="15.28515625" style="9" bestFit="1" customWidth="1"/>
    <col min="6" max="7" width="14.28515625" style="9" bestFit="1" customWidth="1"/>
    <col min="8" max="8" width="15.28515625" style="9" bestFit="1" customWidth="1"/>
    <col min="9" max="9" width="16.85546875" style="9" bestFit="1" customWidth="1"/>
  </cols>
  <sheetData>
    <row r="1" spans="1:9" x14ac:dyDescent="0.25">
      <c r="A1" s="50" t="s">
        <v>1607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53"/>
      <c r="B2" s="54"/>
      <c r="C2" s="54"/>
      <c r="D2" s="54"/>
      <c r="E2" s="54"/>
      <c r="F2" s="54"/>
      <c r="G2" s="54"/>
      <c r="H2" s="54"/>
      <c r="I2" s="55"/>
    </row>
    <row r="3" spans="1:9" ht="94.5" x14ac:dyDescent="0.25">
      <c r="A3" s="1" t="s">
        <v>0</v>
      </c>
      <c r="B3" s="2" t="s">
        <v>1</v>
      </c>
      <c r="C3" s="27" t="s">
        <v>2</v>
      </c>
      <c r="D3" s="27" t="s">
        <v>3</v>
      </c>
      <c r="E3" s="27" t="s">
        <v>4</v>
      </c>
      <c r="F3" s="27" t="s">
        <v>1433</v>
      </c>
      <c r="G3" s="27" t="s">
        <v>1434</v>
      </c>
      <c r="H3" s="27" t="s">
        <v>5</v>
      </c>
      <c r="I3" s="27" t="s">
        <v>6</v>
      </c>
    </row>
    <row r="4" spans="1:9" ht="15.75" x14ac:dyDescent="0.25">
      <c r="A4" s="35">
        <v>101</v>
      </c>
      <c r="B4" s="36" t="s">
        <v>7</v>
      </c>
      <c r="C4" s="37"/>
      <c r="D4" s="37"/>
      <c r="E4" s="37"/>
      <c r="F4" s="37"/>
      <c r="G4" s="37"/>
      <c r="H4" s="37"/>
      <c r="I4" s="37">
        <f>C4+D4-E4+F4-G4+H4</f>
        <v>0</v>
      </c>
    </row>
    <row r="5" spans="1:9" ht="15.75" x14ac:dyDescent="0.25">
      <c r="A5" s="38">
        <v>109</v>
      </c>
      <c r="B5" s="36" t="s">
        <v>8</v>
      </c>
      <c r="C5" s="37"/>
      <c r="D5" s="37">
        <f>'Software -Intangibles'!F9</f>
        <v>901503.85</v>
      </c>
      <c r="E5" s="37">
        <f>'Software -Intangibles'!G9</f>
        <v>637313.71000000008</v>
      </c>
      <c r="F5" s="37"/>
      <c r="G5" s="37"/>
      <c r="H5" s="37">
        <f>CIP!C2</f>
        <v>11469735</v>
      </c>
      <c r="I5" s="37">
        <f t="shared" ref="I5:I71" si="0">C5+D5-E5+F5-G5+H5</f>
        <v>11733925.140000001</v>
      </c>
    </row>
    <row r="6" spans="1:9" ht="15.75" x14ac:dyDescent="0.25">
      <c r="A6" s="38">
        <v>111</v>
      </c>
      <c r="B6" s="36" t="s">
        <v>9</v>
      </c>
      <c r="C6" s="37"/>
      <c r="D6" s="37">
        <f>'Software -Intangibles'!F36</f>
        <v>52965331.530000001</v>
      </c>
      <c r="E6" s="37">
        <f>'Software -Intangibles'!G36</f>
        <v>33644274.580000006</v>
      </c>
      <c r="F6" s="37">
        <f>'Patent Trademarks Licensing'!F7</f>
        <v>7050872.6200000001</v>
      </c>
      <c r="G6" s="37">
        <f>'Patent Trademarks Licensing'!G7</f>
        <v>2106941.08</v>
      </c>
      <c r="H6" s="37">
        <f>CIP!C3</f>
        <v>4925498</v>
      </c>
      <c r="I6" s="37">
        <f t="shared" si="0"/>
        <v>29190486.489999995</v>
      </c>
    </row>
    <row r="7" spans="1:9" ht="15.75" x14ac:dyDescent="0.25">
      <c r="A7" s="38">
        <v>117</v>
      </c>
      <c r="B7" s="36" t="s">
        <v>10</v>
      </c>
      <c r="C7" s="37"/>
      <c r="D7" s="37">
        <f>'Software -Intangibles'!F45</f>
        <v>2459495.7799999998</v>
      </c>
      <c r="E7" s="37">
        <f>'Software -Intangibles'!G45</f>
        <v>1953701.5599999998</v>
      </c>
      <c r="F7" s="37"/>
      <c r="G7" s="37"/>
      <c r="H7" s="37"/>
      <c r="I7" s="37">
        <f t="shared" si="0"/>
        <v>505794.22</v>
      </c>
    </row>
    <row r="8" spans="1:9" ht="15.75" x14ac:dyDescent="0.25">
      <c r="A8" s="35">
        <v>123</v>
      </c>
      <c r="B8" s="36" t="s">
        <v>11</v>
      </c>
      <c r="C8" s="37"/>
      <c r="D8" s="37">
        <f>'Software -Intangibles'!F49</f>
        <v>495028.11</v>
      </c>
      <c r="E8" s="37">
        <f>'Software -Intangibles'!G49</f>
        <v>108460.18</v>
      </c>
      <c r="F8" s="37"/>
      <c r="G8" s="37"/>
      <c r="H8" s="37"/>
      <c r="I8" s="37">
        <f t="shared" si="0"/>
        <v>386567.93</v>
      </c>
    </row>
    <row r="9" spans="1:9" ht="15.75" x14ac:dyDescent="0.25">
      <c r="A9" s="38">
        <v>132</v>
      </c>
      <c r="B9" s="36" t="s">
        <v>12</v>
      </c>
      <c r="C9" s="37"/>
      <c r="D9" s="37">
        <f>'Software -Intangibles'!F51</f>
        <v>4970122</v>
      </c>
      <c r="E9" s="37">
        <f>'Software -Intangibles'!G51</f>
        <v>3263713.2799999998</v>
      </c>
      <c r="F9" s="37"/>
      <c r="G9" s="37"/>
      <c r="H9" s="37"/>
      <c r="I9" s="37">
        <f t="shared" si="0"/>
        <v>1706408.7200000002</v>
      </c>
    </row>
    <row r="10" spans="1:9" ht="15.75" x14ac:dyDescent="0.25">
      <c r="A10" s="38">
        <v>133</v>
      </c>
      <c r="B10" s="36" t="s">
        <v>13</v>
      </c>
      <c r="C10" s="37"/>
      <c r="D10" s="37">
        <f>'Software -Intangibles'!F56</f>
        <v>1219518.1600000001</v>
      </c>
      <c r="E10" s="37">
        <f>'Software -Intangibles'!G56</f>
        <v>601103.55000000005</v>
      </c>
      <c r="F10" s="37"/>
      <c r="G10" s="37"/>
      <c r="H10" s="37"/>
      <c r="I10" s="37">
        <f t="shared" si="0"/>
        <v>618414.6100000001</v>
      </c>
    </row>
    <row r="11" spans="1:9" ht="15.75" x14ac:dyDescent="0.25">
      <c r="A11" s="35">
        <v>140</v>
      </c>
      <c r="B11" s="36" t="s">
        <v>14</v>
      </c>
      <c r="C11" s="37"/>
      <c r="D11" s="37"/>
      <c r="E11" s="37"/>
      <c r="F11" s="37"/>
      <c r="G11" s="37"/>
      <c r="H11" s="37"/>
      <c r="I11" s="37">
        <f t="shared" si="0"/>
        <v>0</v>
      </c>
    </row>
    <row r="12" spans="1:9" ht="15.75" x14ac:dyDescent="0.25">
      <c r="A12" s="35">
        <v>141</v>
      </c>
      <c r="B12" s="36" t="s">
        <v>15</v>
      </c>
      <c r="C12" s="37"/>
      <c r="D12" s="37">
        <f>'Software -Intangibles'!F59</f>
        <v>388336</v>
      </c>
      <c r="E12" s="37">
        <f>'Software -Intangibles'!G59</f>
        <v>388336</v>
      </c>
      <c r="F12" s="37"/>
      <c r="G12" s="37"/>
      <c r="H12" s="37"/>
      <c r="I12" s="37">
        <f t="shared" si="0"/>
        <v>0</v>
      </c>
    </row>
    <row r="13" spans="1:9" ht="15.75" x14ac:dyDescent="0.25">
      <c r="A13" s="35">
        <v>151</v>
      </c>
      <c r="B13" s="36" t="s">
        <v>16</v>
      </c>
      <c r="C13" s="37"/>
      <c r="D13" s="37"/>
      <c r="E13" s="37"/>
      <c r="F13" s="37"/>
      <c r="G13" s="37"/>
      <c r="H13" s="37"/>
      <c r="I13" s="37">
        <f t="shared" si="0"/>
        <v>0</v>
      </c>
    </row>
    <row r="14" spans="1:9" ht="15.75" x14ac:dyDescent="0.25">
      <c r="A14" s="38">
        <v>152</v>
      </c>
      <c r="B14" s="36" t="s">
        <v>17</v>
      </c>
      <c r="C14" s="37"/>
      <c r="D14" s="37">
        <f>'Software -Intangibles'!F64</f>
        <v>1152685.33</v>
      </c>
      <c r="E14" s="37">
        <f>'Software -Intangibles'!G64</f>
        <v>585582.5</v>
      </c>
      <c r="F14" s="37"/>
      <c r="G14" s="37"/>
      <c r="H14" s="37">
        <f>CIP!C4</f>
        <v>715761</v>
      </c>
      <c r="I14" s="37">
        <f t="shared" si="0"/>
        <v>1282863.83</v>
      </c>
    </row>
    <row r="15" spans="1:9" ht="15.75" x14ac:dyDescent="0.25">
      <c r="A15" s="38">
        <v>152</v>
      </c>
      <c r="B15" s="36" t="s">
        <v>1450</v>
      </c>
      <c r="C15" s="37"/>
      <c r="D15" s="37">
        <f>'Software -Intangibles'!F66</f>
        <v>945859</v>
      </c>
      <c r="E15" s="37">
        <f>'Software -Intangibles'!G66</f>
        <v>599044</v>
      </c>
      <c r="F15" s="37"/>
      <c r="G15" s="37"/>
      <c r="H15" s="37"/>
      <c r="I15" s="37">
        <f t="shared" si="0"/>
        <v>346815</v>
      </c>
    </row>
    <row r="16" spans="1:9" ht="15.75" x14ac:dyDescent="0.25">
      <c r="A16" s="38">
        <v>154</v>
      </c>
      <c r="B16" s="36" t="s">
        <v>18</v>
      </c>
      <c r="C16" s="37"/>
      <c r="D16" s="37">
        <f>'Software -Intangibles'!F100</f>
        <v>26098436.399999995</v>
      </c>
      <c r="E16" s="37">
        <f>'Software -Intangibles'!G100</f>
        <v>13227387.840000002</v>
      </c>
      <c r="F16" s="37"/>
      <c r="G16" s="37"/>
      <c r="H16" s="37">
        <f>CIP!C5</f>
        <v>2963177</v>
      </c>
      <c r="I16" s="37">
        <f t="shared" si="0"/>
        <v>15834225.559999993</v>
      </c>
    </row>
    <row r="17" spans="1:9" ht="15.75" x14ac:dyDescent="0.25">
      <c r="A17" s="38">
        <v>156</v>
      </c>
      <c r="B17" s="36" t="s">
        <v>19</v>
      </c>
      <c r="C17" s="37"/>
      <c r="D17" s="37">
        <f>'Software -Intangibles'!F140</f>
        <v>25153779.460000001</v>
      </c>
      <c r="E17" s="37">
        <f>'Software -Intangibles'!G140</f>
        <v>10970659.970000003</v>
      </c>
      <c r="F17" s="37">
        <f>'Patent Trademarks Licensing'!F12</f>
        <v>940227.42</v>
      </c>
      <c r="G17" s="37">
        <f>'Patent Trademarks Licensing'!G12</f>
        <v>888027.42</v>
      </c>
      <c r="H17" s="37">
        <f>CIP!C6</f>
        <v>5191962</v>
      </c>
      <c r="I17" s="37">
        <f t="shared" si="0"/>
        <v>19427281.489999998</v>
      </c>
    </row>
    <row r="18" spans="1:9" ht="15.75" x14ac:dyDescent="0.25">
      <c r="A18" s="35">
        <v>157</v>
      </c>
      <c r="B18" s="36" t="s">
        <v>20</v>
      </c>
      <c r="C18" s="37"/>
      <c r="D18" s="37">
        <f>'Software -Intangibles'!F142</f>
        <v>682533</v>
      </c>
      <c r="E18" s="37">
        <f>'Software -Intangibles'!G142</f>
        <v>617123.65</v>
      </c>
      <c r="F18" s="37"/>
      <c r="G18" s="37"/>
      <c r="H18" s="37">
        <f>CIP!C7</f>
        <v>1572073</v>
      </c>
      <c r="I18" s="37">
        <f t="shared" si="0"/>
        <v>1637482.35</v>
      </c>
    </row>
    <row r="19" spans="1:9" ht="15.75" x14ac:dyDescent="0.25">
      <c r="A19" s="38">
        <v>161</v>
      </c>
      <c r="B19" s="36" t="s">
        <v>21</v>
      </c>
      <c r="C19" s="37"/>
      <c r="D19" s="37">
        <f>'Software -Intangibles'!F158</f>
        <v>121790819.95</v>
      </c>
      <c r="E19" s="37">
        <f>'Software -Intangibles'!G158</f>
        <v>84733564.019999996</v>
      </c>
      <c r="F19" s="37"/>
      <c r="G19" s="37"/>
      <c r="H19" s="37"/>
      <c r="I19" s="37">
        <f t="shared" si="0"/>
        <v>37057255.930000007</v>
      </c>
    </row>
    <row r="20" spans="1:9" ht="15.75" x14ac:dyDescent="0.25">
      <c r="A20" s="38">
        <v>165</v>
      </c>
      <c r="B20" s="36" t="s">
        <v>22</v>
      </c>
      <c r="C20" s="37"/>
      <c r="D20" s="37">
        <f>'Software -Intangibles'!F161</f>
        <v>2380000</v>
      </c>
      <c r="E20" s="37">
        <f>'Software -Intangibles'!G161</f>
        <v>1981538.3199999998</v>
      </c>
      <c r="F20" s="37"/>
      <c r="G20" s="37"/>
      <c r="H20" s="37"/>
      <c r="I20" s="37">
        <f t="shared" si="0"/>
        <v>398461.68000000017</v>
      </c>
    </row>
    <row r="21" spans="1:9" ht="15.75" x14ac:dyDescent="0.25">
      <c r="A21" s="38">
        <v>171</v>
      </c>
      <c r="B21" s="36" t="s">
        <v>23</v>
      </c>
      <c r="C21" s="37"/>
      <c r="D21" s="37">
        <f>'Software -Intangibles'!F176</f>
        <v>12461883.879999999</v>
      </c>
      <c r="E21" s="37">
        <f>'Software -Intangibles'!G176</f>
        <v>5760534.620000001</v>
      </c>
      <c r="F21" s="37"/>
      <c r="G21" s="37"/>
      <c r="H21" s="37">
        <f>CIP!C8</f>
        <v>1629501</v>
      </c>
      <c r="I21" s="37">
        <f t="shared" si="0"/>
        <v>8330850.2599999979</v>
      </c>
    </row>
    <row r="22" spans="1:9" ht="15.75" x14ac:dyDescent="0.25">
      <c r="A22" s="38" t="s">
        <v>1605</v>
      </c>
      <c r="B22" s="36" t="s">
        <v>1606</v>
      </c>
      <c r="C22" s="37"/>
      <c r="D22" s="37">
        <f>'Software -Intangibles'!F178</f>
        <v>939449</v>
      </c>
      <c r="E22" s="37">
        <f>'Software -Intangibles'!G178</f>
        <v>314198</v>
      </c>
      <c r="F22" s="37"/>
      <c r="G22" s="37"/>
      <c r="H22" s="37"/>
      <c r="I22" s="37"/>
    </row>
    <row r="23" spans="1:9" ht="15.75" x14ac:dyDescent="0.25">
      <c r="A23" s="38">
        <v>182</v>
      </c>
      <c r="B23" s="36" t="s">
        <v>24</v>
      </c>
      <c r="C23" s="37"/>
      <c r="D23" s="37">
        <f>'Software -Intangibles'!F181</f>
        <v>4881370.84</v>
      </c>
      <c r="E23" s="37">
        <f>'Software -Intangibles'!G181</f>
        <v>4193022.49</v>
      </c>
      <c r="F23" s="37"/>
      <c r="G23" s="37"/>
      <c r="H23" s="37">
        <f>CIP!C9</f>
        <v>78363484</v>
      </c>
      <c r="I23" s="37">
        <f t="shared" si="0"/>
        <v>79051832.349999994</v>
      </c>
    </row>
    <row r="24" spans="1:9" ht="15.75" x14ac:dyDescent="0.25">
      <c r="A24" s="38">
        <v>191</v>
      </c>
      <c r="B24" s="36" t="s">
        <v>25</v>
      </c>
      <c r="C24" s="37"/>
      <c r="D24" s="37">
        <f>'Software -Intangibles'!F203</f>
        <v>16273975.25</v>
      </c>
      <c r="E24" s="37">
        <f>'Software -Intangibles'!G203</f>
        <v>14883321.48</v>
      </c>
      <c r="F24" s="37"/>
      <c r="G24" s="37"/>
      <c r="H24" s="37"/>
      <c r="I24" s="37">
        <f t="shared" si="0"/>
        <v>1390653.7699999996</v>
      </c>
    </row>
    <row r="25" spans="1:9" ht="15.75" x14ac:dyDescent="0.25">
      <c r="A25" s="38">
        <v>194</v>
      </c>
      <c r="B25" s="36" t="s">
        <v>26</v>
      </c>
      <c r="C25" s="37"/>
      <c r="D25" s="37">
        <f>'Software -Intangibles'!F243</f>
        <v>5488412.5499999998</v>
      </c>
      <c r="E25" s="37">
        <f>'Software -Intangibles'!G243</f>
        <v>4207797.96</v>
      </c>
      <c r="F25" s="37"/>
      <c r="G25" s="37"/>
      <c r="H25" s="37">
        <f>CIP!C10</f>
        <v>2720182</v>
      </c>
      <c r="I25" s="37">
        <f t="shared" si="0"/>
        <v>4000796.59</v>
      </c>
    </row>
    <row r="26" spans="1:9" ht="15.75" x14ac:dyDescent="0.25">
      <c r="A26" s="38">
        <v>199</v>
      </c>
      <c r="B26" s="36" t="s">
        <v>27</v>
      </c>
      <c r="C26" s="37">
        <f>'Water Rights Easements'!F15</f>
        <v>3423817</v>
      </c>
      <c r="D26" s="37">
        <f>'Software -Intangibles'!F245</f>
        <v>2945032</v>
      </c>
      <c r="E26" s="37">
        <f>'Software -Intangibles'!G245</f>
        <v>1772138</v>
      </c>
      <c r="F26" s="37"/>
      <c r="G26" s="37"/>
      <c r="H26" s="37"/>
      <c r="I26" s="37">
        <f t="shared" si="0"/>
        <v>4596711</v>
      </c>
    </row>
    <row r="27" spans="1:9" ht="15.75" x14ac:dyDescent="0.25">
      <c r="A27" s="38">
        <v>201</v>
      </c>
      <c r="B27" s="36" t="s">
        <v>28</v>
      </c>
      <c r="C27" s="37"/>
      <c r="D27" s="37">
        <f>'Software -Intangibles'!F281</f>
        <v>3780079.7600000002</v>
      </c>
      <c r="E27" s="37">
        <f>'Software -Intangibles'!G281</f>
        <v>2995069.37</v>
      </c>
      <c r="F27" s="37">
        <f>'Patent Trademarks Licensing'!F14</f>
        <v>300600</v>
      </c>
      <c r="G27" s="37">
        <f>'Patent Trademarks Licensing'!G14</f>
        <v>185370</v>
      </c>
      <c r="H27" s="37">
        <f>CIP!C11</f>
        <v>5062889</v>
      </c>
      <c r="I27" s="37">
        <f t="shared" si="0"/>
        <v>5963129.3900000006</v>
      </c>
    </row>
    <row r="28" spans="1:9" ht="15.75" x14ac:dyDescent="0.25">
      <c r="A28" s="35">
        <v>203</v>
      </c>
      <c r="B28" s="36" t="s">
        <v>29</v>
      </c>
      <c r="C28" s="37"/>
      <c r="D28" s="37"/>
      <c r="E28" s="37"/>
      <c r="F28" s="37"/>
      <c r="G28" s="37"/>
      <c r="H28" s="37"/>
      <c r="I28" s="37">
        <f t="shared" si="0"/>
        <v>0</v>
      </c>
    </row>
    <row r="29" spans="1:9" ht="15.75" x14ac:dyDescent="0.25">
      <c r="A29" s="38">
        <v>222</v>
      </c>
      <c r="B29" s="36" t="s">
        <v>30</v>
      </c>
      <c r="C29" s="37"/>
      <c r="D29" s="37">
        <f>'Software -Intangibles'!F287</f>
        <v>6363477.0999999996</v>
      </c>
      <c r="E29" s="37">
        <f>'Software -Intangibles'!G287</f>
        <v>4598772.21</v>
      </c>
      <c r="F29" s="37"/>
      <c r="G29" s="37"/>
      <c r="H29" s="37">
        <f>CIP!C12</f>
        <v>586565</v>
      </c>
      <c r="I29" s="37">
        <f t="shared" si="0"/>
        <v>2351269.8899999997</v>
      </c>
    </row>
    <row r="30" spans="1:9" ht="15.75" x14ac:dyDescent="0.25">
      <c r="A30" s="38" t="s">
        <v>1608</v>
      </c>
      <c r="B30" s="36" t="s">
        <v>1609</v>
      </c>
      <c r="C30" s="37"/>
      <c r="D30" s="37"/>
      <c r="E30" s="37"/>
      <c r="F30" s="37"/>
      <c r="G30" s="37"/>
      <c r="H30" s="37">
        <f>CIP!C13</f>
        <v>54864</v>
      </c>
      <c r="I30" s="37"/>
    </row>
    <row r="31" spans="1:9" ht="15.75" x14ac:dyDescent="0.25">
      <c r="A31" s="38">
        <v>226</v>
      </c>
      <c r="B31" s="36" t="s">
        <v>31</v>
      </c>
      <c r="C31" s="37"/>
      <c r="D31" s="37"/>
      <c r="E31" s="37"/>
      <c r="F31" s="37">
        <f>'Patent Trademarks Licensing'!F16</f>
        <v>238150</v>
      </c>
      <c r="G31" s="37">
        <f>'Patent Trademarks Licensing'!G16</f>
        <v>63506.71</v>
      </c>
      <c r="H31" s="37"/>
      <c r="I31" s="37">
        <f t="shared" si="0"/>
        <v>174643.29</v>
      </c>
    </row>
    <row r="32" spans="1:9" ht="15.75" x14ac:dyDescent="0.25">
      <c r="A32" s="35">
        <v>245</v>
      </c>
      <c r="B32" s="36" t="s">
        <v>32</v>
      </c>
      <c r="C32" s="37"/>
      <c r="D32" s="37">
        <f>'Software -Intangibles'!F297</f>
        <v>7120419.7000000002</v>
      </c>
      <c r="E32" s="37">
        <f>'Software -Intangibles'!G297</f>
        <v>6623822.6899999995</v>
      </c>
      <c r="F32" s="37"/>
      <c r="G32" s="37"/>
      <c r="H32" s="37"/>
      <c r="I32" s="37">
        <f t="shared" si="0"/>
        <v>496597.01000000071</v>
      </c>
    </row>
    <row r="33" spans="1:9" ht="15.75" x14ac:dyDescent="0.25">
      <c r="A33" s="38">
        <v>262</v>
      </c>
      <c r="B33" s="36" t="s">
        <v>33</v>
      </c>
      <c r="C33" s="37"/>
      <c r="D33" s="37">
        <f>'Software -Intangibles'!F305</f>
        <v>2219170</v>
      </c>
      <c r="E33" s="37">
        <f>'Software -Intangibles'!G305</f>
        <v>1545402.7000000002</v>
      </c>
      <c r="F33" s="37"/>
      <c r="G33" s="37"/>
      <c r="H33" s="37"/>
      <c r="I33" s="37">
        <f t="shared" si="0"/>
        <v>673767.29999999981</v>
      </c>
    </row>
    <row r="34" spans="1:9" ht="15.75" x14ac:dyDescent="0.25">
      <c r="A34" s="38">
        <v>301</v>
      </c>
      <c r="B34" s="36" t="s">
        <v>34</v>
      </c>
      <c r="C34" s="37"/>
      <c r="D34" s="37">
        <f>'Software -Intangibles'!F335</f>
        <v>4907073.08</v>
      </c>
      <c r="E34" s="37">
        <f>'Software -Intangibles'!G335</f>
        <v>1217113.5999999996</v>
      </c>
      <c r="F34" s="37">
        <f>'Patent Trademarks Licensing'!F19</f>
        <v>89095</v>
      </c>
      <c r="G34" s="37">
        <f>'Patent Trademarks Licensing'!G19</f>
        <v>49892.97</v>
      </c>
      <c r="H34" s="37"/>
      <c r="I34" s="37">
        <f t="shared" si="0"/>
        <v>3729161.5100000002</v>
      </c>
    </row>
    <row r="35" spans="1:9" ht="15.75" x14ac:dyDescent="0.25">
      <c r="A35" s="38">
        <v>350</v>
      </c>
      <c r="B35" s="36" t="s">
        <v>35</v>
      </c>
      <c r="C35" s="37"/>
      <c r="D35" s="37">
        <f>'Software -Intangibles'!F351</f>
        <v>4133495.6</v>
      </c>
      <c r="E35" s="37">
        <f>'Software -Intangibles'!G351</f>
        <v>1754496.38</v>
      </c>
      <c r="F35" s="37"/>
      <c r="G35" s="37"/>
      <c r="H35" s="37"/>
      <c r="I35" s="37">
        <f t="shared" si="0"/>
        <v>2378999.2200000002</v>
      </c>
    </row>
    <row r="36" spans="1:9" ht="15.75" x14ac:dyDescent="0.25">
      <c r="A36" s="38" t="s">
        <v>1610</v>
      </c>
      <c r="B36" s="36" t="s">
        <v>1611</v>
      </c>
      <c r="C36" s="37"/>
      <c r="D36" s="37"/>
      <c r="E36" s="37"/>
      <c r="F36" s="37"/>
      <c r="G36" s="37"/>
      <c r="H36" s="37">
        <f>CIP!C16</f>
        <v>241774</v>
      </c>
      <c r="I36" s="37"/>
    </row>
    <row r="37" spans="1:9" ht="15.75" x14ac:dyDescent="0.25">
      <c r="A37" s="38">
        <v>403</v>
      </c>
      <c r="B37" s="36" t="s">
        <v>36</v>
      </c>
      <c r="C37" s="37">
        <f>'Water Rights Easements'!F19</f>
        <v>1458250</v>
      </c>
      <c r="D37" s="37"/>
      <c r="E37" s="37"/>
      <c r="F37" s="37"/>
      <c r="G37" s="37"/>
      <c r="H37" s="37"/>
      <c r="I37" s="37">
        <f t="shared" si="0"/>
        <v>1458250</v>
      </c>
    </row>
    <row r="38" spans="1:9" ht="15.75" x14ac:dyDescent="0.25">
      <c r="A38" s="35">
        <v>409</v>
      </c>
      <c r="B38" s="36" t="s">
        <v>37</v>
      </c>
      <c r="C38" s="37"/>
      <c r="D38" s="37"/>
      <c r="E38" s="37"/>
      <c r="F38" s="37"/>
      <c r="G38" s="37"/>
      <c r="H38" s="37"/>
      <c r="I38" s="37">
        <f t="shared" si="0"/>
        <v>0</v>
      </c>
    </row>
    <row r="39" spans="1:9" ht="15.75" x14ac:dyDescent="0.25">
      <c r="A39" s="38">
        <v>411</v>
      </c>
      <c r="B39" s="36" t="s">
        <v>38</v>
      </c>
      <c r="C39" s="37">
        <f>'Water Rights Easements'!F203</f>
        <v>105498450.88</v>
      </c>
      <c r="D39" s="37">
        <f>'Software -Intangibles'!F359</f>
        <v>4339226.8899999997</v>
      </c>
      <c r="E39" s="37">
        <f>'Software -Intangibles'!G359</f>
        <v>2324014.3200000003</v>
      </c>
      <c r="F39" s="37"/>
      <c r="G39" s="37"/>
      <c r="H39" s="37"/>
      <c r="I39" s="37">
        <f t="shared" si="0"/>
        <v>107513663.44999999</v>
      </c>
    </row>
    <row r="40" spans="1:9" ht="15.75" x14ac:dyDescent="0.25">
      <c r="A40" s="35">
        <v>413</v>
      </c>
      <c r="B40" s="36" t="s">
        <v>39</v>
      </c>
      <c r="C40" s="37"/>
      <c r="D40" s="37">
        <f>'Software -Intangibles'!F362</f>
        <v>374160</v>
      </c>
      <c r="E40" s="37">
        <f>'Software -Intangibles'!G362</f>
        <v>99518.11</v>
      </c>
      <c r="F40" s="37"/>
      <c r="G40" s="37"/>
      <c r="H40" s="37"/>
      <c r="I40" s="37">
        <f t="shared" si="0"/>
        <v>274641.89</v>
      </c>
    </row>
    <row r="41" spans="1:9" ht="15.75" x14ac:dyDescent="0.25">
      <c r="A41" s="35">
        <v>423</v>
      </c>
      <c r="B41" s="36" t="s">
        <v>40</v>
      </c>
      <c r="C41" s="37"/>
      <c r="D41" s="37">
        <f>'Software -Intangibles'!F364</f>
        <v>227827</v>
      </c>
      <c r="E41" s="37">
        <f>'Software -Intangibles'!G364</f>
        <v>224029.89</v>
      </c>
      <c r="F41" s="37"/>
      <c r="G41" s="37"/>
      <c r="H41" s="37"/>
      <c r="I41" s="37">
        <f t="shared" si="0"/>
        <v>3797.109999999986</v>
      </c>
    </row>
    <row r="42" spans="1:9" ht="15.75" x14ac:dyDescent="0.25">
      <c r="A42" s="38">
        <v>425</v>
      </c>
      <c r="B42" s="36" t="s">
        <v>41</v>
      </c>
      <c r="C42" s="37"/>
      <c r="D42" s="37">
        <f>'Software -Intangibles'!F366</f>
        <v>111768</v>
      </c>
      <c r="E42" s="37">
        <f>'Software -Intangibles'!G366</f>
        <v>111668</v>
      </c>
      <c r="F42" s="37"/>
      <c r="G42" s="37"/>
      <c r="H42" s="37"/>
      <c r="I42" s="37">
        <f t="shared" si="0"/>
        <v>100</v>
      </c>
    </row>
    <row r="43" spans="1:9" ht="15.75" x14ac:dyDescent="0.25">
      <c r="A43" s="38">
        <v>440</v>
      </c>
      <c r="B43" s="36" t="s">
        <v>42</v>
      </c>
      <c r="C43" s="37"/>
      <c r="D43" s="37">
        <f>'Software -Intangibles'!F368</f>
        <v>14294905</v>
      </c>
      <c r="E43" s="37">
        <f>'Software -Intangibles'!G368</f>
        <v>7461565</v>
      </c>
      <c r="F43" s="37"/>
      <c r="G43" s="37"/>
      <c r="H43" s="37"/>
      <c r="I43" s="37">
        <f t="shared" si="0"/>
        <v>6833340</v>
      </c>
    </row>
    <row r="44" spans="1:9" ht="15.75" x14ac:dyDescent="0.25">
      <c r="A44" s="38">
        <v>501</v>
      </c>
      <c r="B44" s="36" t="s">
        <v>43</v>
      </c>
      <c r="C44" s="37">
        <f>'Water Rights Easements'!F213</f>
        <v>12077090</v>
      </c>
      <c r="D44" s="37">
        <f>'Software -Intangibles'!F370</f>
        <v>149945568</v>
      </c>
      <c r="E44" s="37">
        <f>'Software -Intangibles'!G370</f>
        <v>87550109</v>
      </c>
      <c r="F44" s="37"/>
      <c r="G44" s="37"/>
      <c r="H44" s="37">
        <f>CIP!C17</f>
        <v>18780802</v>
      </c>
      <c r="I44" s="37">
        <f t="shared" si="0"/>
        <v>93253351</v>
      </c>
    </row>
    <row r="45" spans="1:9" ht="15.75" x14ac:dyDescent="0.25">
      <c r="A45" s="38">
        <v>505</v>
      </c>
      <c r="B45" s="36" t="s">
        <v>44</v>
      </c>
      <c r="C45" s="37"/>
      <c r="D45" s="37">
        <f>'Software -Intangibles'!F372</f>
        <v>1194860</v>
      </c>
      <c r="E45" s="37">
        <f>'Software -Intangibles'!G372</f>
        <v>729276</v>
      </c>
      <c r="F45" s="37"/>
      <c r="G45" s="37"/>
      <c r="H45" s="37"/>
      <c r="I45" s="37">
        <f t="shared" si="0"/>
        <v>465584</v>
      </c>
    </row>
    <row r="46" spans="1:9" ht="15.75" x14ac:dyDescent="0.25">
      <c r="A46" s="38">
        <v>505</v>
      </c>
      <c r="B46" s="36" t="s">
        <v>44</v>
      </c>
      <c r="C46" s="37"/>
      <c r="D46" s="37"/>
      <c r="E46" s="37"/>
      <c r="F46" s="37"/>
      <c r="G46" s="37"/>
      <c r="H46" s="37"/>
      <c r="I46" s="37">
        <f t="shared" si="0"/>
        <v>0</v>
      </c>
    </row>
    <row r="47" spans="1:9" ht="15.75" x14ac:dyDescent="0.25">
      <c r="A47" s="38">
        <v>601</v>
      </c>
      <c r="B47" s="36" t="s">
        <v>45</v>
      </c>
      <c r="C47" s="37"/>
      <c r="D47" s="37">
        <f>'Software -Intangibles'!F426</f>
        <v>33421760.27</v>
      </c>
      <c r="E47" s="37">
        <f>'Software -Intangibles'!G426</f>
        <v>24212882.369999997</v>
      </c>
      <c r="F47" s="37">
        <f>'Patent Trademarks Licensing'!F30</f>
        <v>2951700</v>
      </c>
      <c r="G47" s="37">
        <f>'Patent Trademarks Licensing'!G30</f>
        <v>1787737.43</v>
      </c>
      <c r="H47" s="37">
        <f>CIP!C19</f>
        <v>4326927</v>
      </c>
      <c r="I47" s="37">
        <f t="shared" si="0"/>
        <v>14699767.470000003</v>
      </c>
    </row>
    <row r="48" spans="1:9" ht="15.75" x14ac:dyDescent="0.25">
      <c r="A48" s="38">
        <v>602</v>
      </c>
      <c r="B48" s="36" t="s">
        <v>46</v>
      </c>
      <c r="C48" s="37"/>
      <c r="D48" s="37">
        <f>'Software -Intangibles'!F428</f>
        <v>163520718</v>
      </c>
      <c r="E48" s="37">
        <f>'Software -Intangibles'!G428</f>
        <v>75280222</v>
      </c>
      <c r="F48" s="37"/>
      <c r="G48" s="37"/>
      <c r="H48" s="37">
        <f>CIP!C20</f>
        <v>4039981</v>
      </c>
      <c r="I48" s="37">
        <f t="shared" si="0"/>
        <v>92280477</v>
      </c>
    </row>
    <row r="49" spans="1:9" ht="15.75" x14ac:dyDescent="0.25">
      <c r="A49" s="38">
        <v>701</v>
      </c>
      <c r="B49" s="36" t="s">
        <v>47</v>
      </c>
      <c r="C49" s="37"/>
      <c r="D49" s="37">
        <f>'Software -Intangibles'!F449</f>
        <v>14252215</v>
      </c>
      <c r="E49" s="37">
        <f>'Software -Intangibles'!G449</f>
        <v>4023712.84</v>
      </c>
      <c r="F49" s="37">
        <f>'Patent Trademarks Licensing'!F35</f>
        <v>17378939</v>
      </c>
      <c r="G49" s="37">
        <f>'Patent Trademarks Licensing'!G35</f>
        <v>15597018.690000001</v>
      </c>
      <c r="H49" s="37">
        <f>CIP!C21</f>
        <v>4069925</v>
      </c>
      <c r="I49" s="37">
        <f t="shared" si="0"/>
        <v>16080347.469999999</v>
      </c>
    </row>
    <row r="50" spans="1:9" ht="15.75" x14ac:dyDescent="0.25">
      <c r="A50" s="35">
        <v>703</v>
      </c>
      <c r="B50" s="36" t="s">
        <v>1451</v>
      </c>
      <c r="C50" s="37"/>
      <c r="D50" s="37">
        <f>'Software -Intangibles'!F452</f>
        <v>6799544</v>
      </c>
      <c r="E50" s="37">
        <f>'Software -Intangibles'!G452</f>
        <v>1699886.07</v>
      </c>
      <c r="F50" s="37"/>
      <c r="G50" s="37"/>
      <c r="H50" s="37"/>
      <c r="I50" s="37">
        <f t="shared" si="0"/>
        <v>5099657.93</v>
      </c>
    </row>
    <row r="51" spans="1:9" ht="15.75" x14ac:dyDescent="0.25">
      <c r="A51" s="35">
        <v>704</v>
      </c>
      <c r="B51" s="36" t="s">
        <v>1452</v>
      </c>
      <c r="C51" s="37"/>
      <c r="D51" s="37">
        <f>'Software -Intangibles'!F455</f>
        <v>7413222</v>
      </c>
      <c r="E51" s="37">
        <f>'Software -Intangibles'!G455</f>
        <v>1853305.5</v>
      </c>
      <c r="F51" s="37"/>
      <c r="G51" s="37"/>
      <c r="H51" s="37"/>
      <c r="I51" s="37">
        <f t="shared" si="0"/>
        <v>5559916.5</v>
      </c>
    </row>
    <row r="52" spans="1:9" ht="15.75" x14ac:dyDescent="0.25">
      <c r="A52" s="35">
        <v>705</v>
      </c>
      <c r="B52" s="36" t="s">
        <v>48</v>
      </c>
      <c r="C52" s="37"/>
      <c r="D52" s="37">
        <f>'Software -Intangibles'!F458</f>
        <v>4393929</v>
      </c>
      <c r="E52" s="37">
        <f>'Software -Intangibles'!G458</f>
        <v>1098482.25</v>
      </c>
      <c r="F52" s="37"/>
      <c r="G52" s="37"/>
      <c r="H52" s="37"/>
      <c r="I52" s="37">
        <f t="shared" si="0"/>
        <v>3295446.75</v>
      </c>
    </row>
    <row r="53" spans="1:9" ht="15.75" x14ac:dyDescent="0.25">
      <c r="A53" s="35">
        <v>706</v>
      </c>
      <c r="B53" s="36" t="s">
        <v>49</v>
      </c>
      <c r="C53" s="37"/>
      <c r="D53" s="37">
        <f>'Software -Intangibles'!F463</f>
        <v>6397680.8900000006</v>
      </c>
      <c r="E53" s="37">
        <f>'Software -Intangibles'!G463</f>
        <v>1692247.3399999999</v>
      </c>
      <c r="F53" s="37"/>
      <c r="G53" s="37"/>
      <c r="H53" s="37"/>
      <c r="I53" s="37">
        <f t="shared" si="0"/>
        <v>4705433.5500000007</v>
      </c>
    </row>
    <row r="54" spans="1:9" ht="15.75" x14ac:dyDescent="0.25">
      <c r="A54" s="38">
        <v>707</v>
      </c>
      <c r="B54" s="36" t="s">
        <v>50</v>
      </c>
      <c r="C54" s="37"/>
      <c r="D54" s="37">
        <f>'Software -Intangibles'!F465</f>
        <v>160310.79999999999</v>
      </c>
      <c r="E54" s="37">
        <f>'Software -Intangibles'!G465</f>
        <v>160310.79999999999</v>
      </c>
      <c r="F54" s="37"/>
      <c r="G54" s="37"/>
      <c r="H54" s="37"/>
      <c r="I54" s="37">
        <f t="shared" si="0"/>
        <v>0</v>
      </c>
    </row>
    <row r="55" spans="1:9" ht="15.75" x14ac:dyDescent="0.25">
      <c r="A55" s="35">
        <v>708</v>
      </c>
      <c r="B55" s="36" t="s">
        <v>1453</v>
      </c>
      <c r="C55" s="37"/>
      <c r="D55" s="37">
        <f>'Software -Intangibles'!F468</f>
        <v>1178260</v>
      </c>
      <c r="E55" s="37">
        <f>'Software -Intangibles'!G468</f>
        <v>294565.05</v>
      </c>
      <c r="F55" s="37"/>
      <c r="G55" s="37"/>
      <c r="H55" s="37"/>
      <c r="I55" s="37">
        <f t="shared" si="0"/>
        <v>883694.95</v>
      </c>
    </row>
    <row r="56" spans="1:9" ht="15.75" x14ac:dyDescent="0.25">
      <c r="A56" s="35">
        <v>711</v>
      </c>
      <c r="B56" s="36" t="s">
        <v>47</v>
      </c>
      <c r="C56" s="37"/>
      <c r="D56" s="37"/>
      <c r="E56" s="37"/>
      <c r="F56" s="37"/>
      <c r="G56" s="37"/>
      <c r="H56" s="37"/>
      <c r="I56" s="37">
        <f t="shared" si="0"/>
        <v>0</v>
      </c>
    </row>
    <row r="57" spans="1:9" ht="15.75" x14ac:dyDescent="0.25">
      <c r="A57" s="38">
        <v>720</v>
      </c>
      <c r="B57" s="36" t="s">
        <v>49</v>
      </c>
      <c r="C57" s="37"/>
      <c r="D57" s="37">
        <f>'Software -Intangibles'!F472</f>
        <v>3104470.8899999997</v>
      </c>
      <c r="E57" s="37">
        <f>'Software -Intangibles'!G472</f>
        <v>2609165.9900000002</v>
      </c>
      <c r="F57" s="37"/>
      <c r="G57" s="37"/>
      <c r="H57" s="37">
        <f>CIP!C22</f>
        <v>31980240</v>
      </c>
      <c r="I57" s="37">
        <f t="shared" si="0"/>
        <v>32475544.899999999</v>
      </c>
    </row>
    <row r="58" spans="1:9" ht="15.75" x14ac:dyDescent="0.25">
      <c r="A58" s="35">
        <v>723</v>
      </c>
      <c r="B58" s="36" t="s">
        <v>1454</v>
      </c>
      <c r="C58" s="37"/>
      <c r="D58" s="37">
        <f>'Software -Intangibles'!F475</f>
        <v>1841032</v>
      </c>
      <c r="E58" s="37">
        <f>'Software -Intangibles'!G475</f>
        <v>460258.05</v>
      </c>
      <c r="F58" s="37"/>
      <c r="G58" s="37"/>
      <c r="H58" s="37"/>
      <c r="I58" s="37">
        <f t="shared" si="0"/>
        <v>1380773.95</v>
      </c>
    </row>
    <row r="59" spans="1:9" ht="15.75" x14ac:dyDescent="0.25">
      <c r="A59" s="35">
        <v>724</v>
      </c>
      <c r="B59" s="36" t="s">
        <v>1455</v>
      </c>
      <c r="C59" s="37"/>
      <c r="D59" s="37">
        <f>'Software -Intangibles'!F478</f>
        <v>2700180</v>
      </c>
      <c r="E59" s="37">
        <f>'Software -Intangibles'!G478</f>
        <v>675045</v>
      </c>
      <c r="F59" s="37"/>
      <c r="G59" s="37"/>
      <c r="H59" s="37"/>
      <c r="I59" s="37">
        <f t="shared" si="0"/>
        <v>2025135</v>
      </c>
    </row>
    <row r="60" spans="1:9" ht="15.75" x14ac:dyDescent="0.25">
      <c r="A60" s="38">
        <v>725</v>
      </c>
      <c r="B60" s="36" t="s">
        <v>51</v>
      </c>
      <c r="C60" s="37"/>
      <c r="D60" s="37"/>
      <c r="E60" s="37"/>
      <c r="F60" s="37"/>
      <c r="G60" s="37"/>
      <c r="H60" s="37"/>
      <c r="I60" s="37">
        <f t="shared" si="0"/>
        <v>0</v>
      </c>
    </row>
    <row r="61" spans="1:9" ht="15.75" x14ac:dyDescent="0.25">
      <c r="A61" s="35">
        <v>728</v>
      </c>
      <c r="B61" s="36" t="s">
        <v>1456</v>
      </c>
      <c r="C61" s="37"/>
      <c r="D61" s="37">
        <f>'Software -Intangibles'!F481</f>
        <v>3289310</v>
      </c>
      <c r="E61" s="37">
        <f>'Software -Intangibles'!G481</f>
        <v>822327.5</v>
      </c>
      <c r="F61" s="37"/>
      <c r="G61" s="37"/>
      <c r="H61" s="37"/>
      <c r="I61" s="37">
        <f t="shared" si="0"/>
        <v>2466982.5</v>
      </c>
    </row>
    <row r="62" spans="1:9" ht="15.75" x14ac:dyDescent="0.25">
      <c r="A62" s="35">
        <v>729</v>
      </c>
      <c r="B62" s="36" t="s">
        <v>1457</v>
      </c>
      <c r="C62" s="37"/>
      <c r="D62" s="37">
        <f>'Software -Intangibles'!F484</f>
        <v>3019292</v>
      </c>
      <c r="E62" s="37">
        <f>'Software -Intangibles'!G484</f>
        <v>754823.05</v>
      </c>
      <c r="F62" s="37"/>
      <c r="G62" s="37"/>
      <c r="H62" s="37"/>
      <c r="I62" s="37">
        <f t="shared" si="0"/>
        <v>2264468.9500000002</v>
      </c>
    </row>
    <row r="63" spans="1:9" ht="15.75" x14ac:dyDescent="0.25">
      <c r="A63" s="35">
        <v>733</v>
      </c>
      <c r="B63" s="36" t="s">
        <v>1435</v>
      </c>
      <c r="C63" s="37"/>
      <c r="D63" s="37">
        <f>'Software -Intangibles'!F486</f>
        <v>276400</v>
      </c>
      <c r="E63" s="37">
        <f>'Software -Intangibles'!G486</f>
        <v>257973.32</v>
      </c>
      <c r="F63" s="37"/>
      <c r="G63" s="37"/>
      <c r="H63" s="37"/>
      <c r="I63" s="37">
        <f t="shared" si="0"/>
        <v>18426.679999999993</v>
      </c>
    </row>
    <row r="64" spans="1:9" ht="15.75" x14ac:dyDescent="0.25">
      <c r="A64" s="35">
        <v>734</v>
      </c>
      <c r="B64" s="36" t="s">
        <v>1436</v>
      </c>
      <c r="C64" s="37"/>
      <c r="D64" s="37">
        <f>'Software -Intangibles'!F488</f>
        <v>276400</v>
      </c>
      <c r="E64" s="37">
        <f>'Software -Intangibles'!G488</f>
        <v>257973.32</v>
      </c>
      <c r="F64" s="37"/>
      <c r="G64" s="37"/>
      <c r="H64" s="37"/>
      <c r="I64" s="37">
        <f t="shared" si="0"/>
        <v>18426.679999999993</v>
      </c>
    </row>
    <row r="65" spans="1:9" ht="15.75" x14ac:dyDescent="0.25">
      <c r="A65" s="35">
        <v>739</v>
      </c>
      <c r="B65" s="36" t="s">
        <v>52</v>
      </c>
      <c r="C65" s="37"/>
      <c r="D65" s="37">
        <f>'Software -Intangibles'!F491</f>
        <v>1767391</v>
      </c>
      <c r="E65" s="37">
        <f>'Software -Intangibles'!G491</f>
        <v>441847.8</v>
      </c>
      <c r="F65" s="37"/>
      <c r="G65" s="37"/>
      <c r="H65" s="37"/>
      <c r="I65" s="37">
        <f t="shared" si="0"/>
        <v>1325543.2</v>
      </c>
    </row>
    <row r="66" spans="1:9" ht="15.75" x14ac:dyDescent="0.25">
      <c r="A66" s="35">
        <v>748</v>
      </c>
      <c r="B66" s="36" t="s">
        <v>1458</v>
      </c>
      <c r="C66" s="37"/>
      <c r="D66" s="37">
        <f>'Software -Intangibles'!F494</f>
        <v>2061956</v>
      </c>
      <c r="E66" s="37">
        <f>'Software -Intangibles'!G494</f>
        <v>515488.94999999995</v>
      </c>
      <c r="F66" s="37"/>
      <c r="G66" s="37"/>
      <c r="H66" s="37"/>
      <c r="I66" s="37">
        <f t="shared" si="0"/>
        <v>1546467.05</v>
      </c>
    </row>
    <row r="67" spans="1:9" ht="15.75" x14ac:dyDescent="0.25">
      <c r="A67" s="38">
        <v>765</v>
      </c>
      <c r="B67" s="36" t="s">
        <v>53</v>
      </c>
      <c r="C67" s="37"/>
      <c r="D67" s="37">
        <f>'Software -Intangibles'!F573</f>
        <v>228656218.63999996</v>
      </c>
      <c r="E67" s="37">
        <f>'Software -Intangibles'!G573</f>
        <v>126576816.64000005</v>
      </c>
      <c r="F67" s="37">
        <f>'Patent Trademarks Licensing'!F37</f>
        <v>9084015.6300000008</v>
      </c>
      <c r="G67" s="37">
        <f>'Patent Trademarks Licensing'!G37</f>
        <v>1816783.17</v>
      </c>
      <c r="H67" s="37">
        <f>CIP!C23</f>
        <v>6480929</v>
      </c>
      <c r="I67" s="37">
        <f t="shared" si="0"/>
        <v>115827563.4599999</v>
      </c>
    </row>
    <row r="68" spans="1:9" ht="15.75" x14ac:dyDescent="0.25">
      <c r="A68" s="38">
        <v>777</v>
      </c>
      <c r="B68" s="36" t="s">
        <v>54</v>
      </c>
      <c r="C68" s="37"/>
      <c r="D68" s="37">
        <f>'Software -Intangibles'!F575</f>
        <v>101088.69</v>
      </c>
      <c r="E68" s="37">
        <f>'Software -Intangibles'!G575</f>
        <v>101088.69</v>
      </c>
      <c r="F68" s="37"/>
      <c r="G68" s="37"/>
      <c r="H68" s="37"/>
      <c r="I68" s="37">
        <f t="shared" si="0"/>
        <v>0</v>
      </c>
    </row>
    <row r="69" spans="1:9" ht="15.75" x14ac:dyDescent="0.25">
      <c r="A69" s="38">
        <v>778</v>
      </c>
      <c r="B69" s="36" t="s">
        <v>55</v>
      </c>
      <c r="C69" s="37"/>
      <c r="D69" s="37">
        <f>'Software -Intangibles'!F578</f>
        <v>237363.8</v>
      </c>
      <c r="E69" s="37">
        <f>'Software -Intangibles'!G578</f>
        <v>132370.30000000002</v>
      </c>
      <c r="F69" s="37"/>
      <c r="G69" s="37"/>
      <c r="H69" s="37"/>
      <c r="I69" s="37">
        <f t="shared" si="0"/>
        <v>104993.49999999997</v>
      </c>
    </row>
    <row r="70" spans="1:9" ht="15.75" x14ac:dyDescent="0.25">
      <c r="A70" s="35">
        <v>794</v>
      </c>
      <c r="B70" s="36" t="s">
        <v>1459</v>
      </c>
      <c r="C70" s="37"/>
      <c r="D70" s="37">
        <f>'Software -Intangibles'!F581</f>
        <v>11586228</v>
      </c>
      <c r="E70" s="37">
        <f>'Software -Intangibles'!G581</f>
        <v>2896557</v>
      </c>
      <c r="F70" s="37"/>
      <c r="G70" s="37"/>
      <c r="H70" s="37"/>
      <c r="I70" s="37">
        <f t="shared" si="0"/>
        <v>8689671</v>
      </c>
    </row>
    <row r="71" spans="1:9" ht="15.75" x14ac:dyDescent="0.25">
      <c r="A71" s="38">
        <v>841</v>
      </c>
      <c r="B71" s="36" t="s">
        <v>56</v>
      </c>
      <c r="C71" s="37"/>
      <c r="D71" s="37">
        <f>'Software -Intangibles'!F586</f>
        <v>692501.79999999993</v>
      </c>
      <c r="E71" s="37">
        <f>'Software -Intangibles'!G586</f>
        <v>475438.75</v>
      </c>
      <c r="F71" s="37"/>
      <c r="G71" s="37"/>
      <c r="H71" s="37"/>
      <c r="I71" s="37">
        <f t="shared" si="0"/>
        <v>217063.04999999993</v>
      </c>
    </row>
    <row r="72" spans="1:9" ht="15.75" x14ac:dyDescent="0.25">
      <c r="A72" s="35">
        <v>851</v>
      </c>
      <c r="B72" s="36" t="s">
        <v>1437</v>
      </c>
      <c r="C72" s="37"/>
      <c r="D72" s="37"/>
      <c r="E72" s="37"/>
      <c r="F72" s="37">
        <v>135000</v>
      </c>
      <c r="G72" s="37">
        <v>135000</v>
      </c>
      <c r="H72" s="37"/>
      <c r="I72" s="37">
        <f t="shared" ref="I72:I73" si="1">C72+D72-E72+F72-G72+H72</f>
        <v>0</v>
      </c>
    </row>
    <row r="73" spans="1:9" ht="15.75" x14ac:dyDescent="0.25">
      <c r="A73" s="35">
        <v>960</v>
      </c>
      <c r="B73" s="36" t="s">
        <v>57</v>
      </c>
      <c r="C73" s="37"/>
      <c r="D73" s="37">
        <f>'Software -Intangibles'!F588</f>
        <v>110000</v>
      </c>
      <c r="E73" s="37">
        <f>'Software -Intangibles'!G588</f>
        <v>66916.75</v>
      </c>
      <c r="F73" s="37"/>
      <c r="G73" s="37"/>
      <c r="H73" s="37"/>
      <c r="I73" s="37">
        <f t="shared" si="1"/>
        <v>43083.25</v>
      </c>
    </row>
    <row r="74" spans="1:9" ht="15.75" x14ac:dyDescent="0.25">
      <c r="A74" s="35">
        <v>961</v>
      </c>
      <c r="B74" s="36" t="s">
        <v>1465</v>
      </c>
      <c r="C74" s="37"/>
      <c r="D74" s="37">
        <f>'Software -Intangibles'!F590</f>
        <v>315809</v>
      </c>
      <c r="E74" s="37">
        <f>'Software -Intangibles'!G590</f>
        <v>84998.3</v>
      </c>
      <c r="F74" s="37"/>
      <c r="G74" s="37"/>
      <c r="H74" s="37"/>
      <c r="I74" s="37">
        <f t="shared" ref="I74" si="2">C74+D74-E74+F74-G74+H74</f>
        <v>230810.7</v>
      </c>
    </row>
    <row r="75" spans="1:9" ht="15.75" thickBot="1" x14ac:dyDescent="0.3">
      <c r="C75" s="34">
        <f>SUM(C4:C74)</f>
        <v>122457607.88</v>
      </c>
      <c r="D75" s="34">
        <f>SUM(D4:D74)</f>
        <v>981178883.99999988</v>
      </c>
      <c r="E75" s="34">
        <f>SUM(E4:E74)</f>
        <v>549122376.61000001</v>
      </c>
      <c r="F75" s="34">
        <f t="shared" ref="F75:I75" si="3">SUM(F4:F74)</f>
        <v>38168599.670000002</v>
      </c>
      <c r="G75" s="34">
        <f t="shared" si="3"/>
        <v>22630277.469999999</v>
      </c>
      <c r="H75" s="34">
        <f t="shared" si="3"/>
        <v>185176269</v>
      </c>
      <c r="I75" s="34">
        <f t="shared" si="3"/>
        <v>754306817.46999991</v>
      </c>
    </row>
    <row r="76" spans="1:9" ht="15.75" thickTop="1" x14ac:dyDescent="0.25"/>
    <row r="77" spans="1:9" x14ac:dyDescent="0.25">
      <c r="C77" s="18"/>
      <c r="D77" s="18"/>
      <c r="E77" s="18"/>
      <c r="F77" s="18"/>
      <c r="G77" s="18"/>
      <c r="H77" s="18"/>
      <c r="I77" s="18"/>
    </row>
    <row r="78" spans="1:9" x14ac:dyDescent="0.25">
      <c r="C78" s="18"/>
      <c r="D78" s="18"/>
      <c r="E78" s="18"/>
      <c r="F78" s="18"/>
      <c r="G78" s="18"/>
      <c r="H78" s="18"/>
      <c r="I78" s="18"/>
    </row>
    <row r="79" spans="1:9" x14ac:dyDescent="0.25">
      <c r="C79" s="18"/>
      <c r="D79" s="18"/>
      <c r="E79" s="18"/>
      <c r="F79" s="18"/>
      <c r="G79" s="18"/>
      <c r="H79" s="18"/>
      <c r="I79" s="18"/>
    </row>
    <row r="80" spans="1:9" x14ac:dyDescent="0.25">
      <c r="C80" s="18"/>
      <c r="D80" s="18"/>
      <c r="E80" s="18"/>
      <c r="F80" s="18"/>
      <c r="G80" s="18"/>
      <c r="H80" s="18"/>
      <c r="I80" s="18"/>
    </row>
  </sheetData>
  <sheetProtection algorithmName="SHA-512" hashValue="oJwbg8HNXLC6Q9QPzagP4Sdv8AnT2PK/bifQ7xKaFje7COkMQGhg2xuG8aUnQw0M/icaWWa+viRJQesj7EiuSg==" saltValue="Lcpx3M81qbnc2x+ahOKdkA==" spinCount="100000" sheet="1" objects="1" scenarios="1"/>
  <autoFilter ref="A3:I75" xr:uid="{00000000-0001-0000-0000-000000000000}"/>
  <mergeCells count="1">
    <mergeCell ref="A1:I2"/>
  </mergeCells>
  <pageMargins left="0.7" right="0.7" top="0.75" bottom="0.75" header="0.3" footer="0.3"/>
  <pageSetup scale="66" fitToHeight="0" orientation="landscape" r:id="rId1"/>
  <headerFooter>
    <oddFooter>&amp;L&amp;Z&amp;F
&amp;A
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25"/>
  <sheetViews>
    <sheetView zoomScaleNormal="100" zoomScaleSheetLayoutView="100" workbookViewId="0">
      <pane ySplit="1" topLeftCell="A4" activePane="bottomLeft" state="frozen"/>
      <selection activeCell="B12" sqref="B12"/>
      <selection pane="bottomLeft" activeCell="B12" sqref="B12"/>
    </sheetView>
  </sheetViews>
  <sheetFormatPr defaultRowHeight="15" x14ac:dyDescent="0.25"/>
  <cols>
    <col min="3" max="3" width="15.85546875" customWidth="1"/>
  </cols>
  <sheetData>
    <row r="1" spans="1:3" ht="26.25" x14ac:dyDescent="0.25">
      <c r="A1" s="3" t="s">
        <v>0</v>
      </c>
      <c r="B1" s="3" t="s">
        <v>58</v>
      </c>
      <c r="C1" s="4" t="s">
        <v>59</v>
      </c>
    </row>
    <row r="2" spans="1:3" x14ac:dyDescent="0.25">
      <c r="A2" s="5">
        <v>109</v>
      </c>
      <c r="B2">
        <v>5</v>
      </c>
      <c r="C2" s="7">
        <v>11469735</v>
      </c>
    </row>
    <row r="3" spans="1:3" x14ac:dyDescent="0.25">
      <c r="A3" s="6">
        <v>111</v>
      </c>
      <c r="B3">
        <v>5</v>
      </c>
      <c r="C3" s="7">
        <v>4925498</v>
      </c>
    </row>
    <row r="4" spans="1:3" x14ac:dyDescent="0.25">
      <c r="A4" s="6">
        <v>152</v>
      </c>
      <c r="B4">
        <v>5</v>
      </c>
      <c r="C4" s="7">
        <v>715761</v>
      </c>
    </row>
    <row r="5" spans="1:3" x14ac:dyDescent="0.25">
      <c r="A5" s="5">
        <v>154</v>
      </c>
      <c r="B5">
        <v>5</v>
      </c>
      <c r="C5" s="7">
        <v>2963177</v>
      </c>
    </row>
    <row r="6" spans="1:3" x14ac:dyDescent="0.25">
      <c r="A6" s="5">
        <v>156</v>
      </c>
      <c r="B6">
        <v>5</v>
      </c>
      <c r="C6" s="7">
        <v>5191962</v>
      </c>
    </row>
    <row r="7" spans="1:3" x14ac:dyDescent="0.25">
      <c r="A7" s="5">
        <v>157</v>
      </c>
      <c r="B7">
        <v>5</v>
      </c>
      <c r="C7" s="7">
        <v>1572073</v>
      </c>
    </row>
    <row r="8" spans="1:3" x14ac:dyDescent="0.25">
      <c r="A8" s="5">
        <v>171</v>
      </c>
      <c r="B8">
        <v>5</v>
      </c>
      <c r="C8" s="7">
        <v>1629501</v>
      </c>
    </row>
    <row r="9" spans="1:3" x14ac:dyDescent="0.25">
      <c r="A9" s="6">
        <v>182</v>
      </c>
      <c r="B9">
        <v>5</v>
      </c>
      <c r="C9" s="7">
        <v>78363484</v>
      </c>
    </row>
    <row r="10" spans="1:3" x14ac:dyDescent="0.25">
      <c r="A10" s="5">
        <v>194</v>
      </c>
      <c r="B10">
        <v>5</v>
      </c>
      <c r="C10" s="7">
        <v>2720182</v>
      </c>
    </row>
    <row r="11" spans="1:3" x14ac:dyDescent="0.25">
      <c r="A11" s="5">
        <v>201</v>
      </c>
      <c r="B11">
        <v>5</v>
      </c>
      <c r="C11" s="7">
        <v>5062889</v>
      </c>
    </row>
    <row r="12" spans="1:3" x14ac:dyDescent="0.25">
      <c r="A12" s="5">
        <v>222</v>
      </c>
      <c r="B12">
        <v>5</v>
      </c>
      <c r="C12" s="7">
        <v>586565</v>
      </c>
    </row>
    <row r="13" spans="1:3" x14ac:dyDescent="0.25">
      <c r="A13" s="5">
        <v>223</v>
      </c>
      <c r="B13">
        <v>5</v>
      </c>
      <c r="C13" s="7">
        <v>54864</v>
      </c>
    </row>
    <row r="14" spans="1:3" x14ac:dyDescent="0.25">
      <c r="A14" s="5">
        <v>301</v>
      </c>
      <c r="B14">
        <v>5</v>
      </c>
      <c r="C14" s="7">
        <v>0</v>
      </c>
    </row>
    <row r="15" spans="1:3" x14ac:dyDescent="0.25">
      <c r="A15" s="5">
        <v>350</v>
      </c>
      <c r="B15">
        <v>5</v>
      </c>
      <c r="C15" s="7">
        <v>0</v>
      </c>
    </row>
    <row r="16" spans="1:3" x14ac:dyDescent="0.25">
      <c r="A16" s="5">
        <v>402</v>
      </c>
      <c r="B16">
        <v>5</v>
      </c>
      <c r="C16" s="7">
        <v>241774</v>
      </c>
    </row>
    <row r="17" spans="1:3" x14ac:dyDescent="0.25">
      <c r="A17" s="6">
        <v>501</v>
      </c>
      <c r="B17">
        <v>5</v>
      </c>
      <c r="C17" s="7">
        <v>18780802</v>
      </c>
    </row>
    <row r="18" spans="1:3" x14ac:dyDescent="0.25">
      <c r="A18" s="6">
        <v>505</v>
      </c>
      <c r="B18">
        <v>5</v>
      </c>
      <c r="C18" s="7">
        <v>0</v>
      </c>
    </row>
    <row r="19" spans="1:3" x14ac:dyDescent="0.25">
      <c r="A19" s="5">
        <v>601</v>
      </c>
      <c r="B19">
        <v>5</v>
      </c>
      <c r="C19" s="7">
        <v>4326927</v>
      </c>
    </row>
    <row r="20" spans="1:3" x14ac:dyDescent="0.25">
      <c r="A20" s="5">
        <v>602</v>
      </c>
      <c r="B20">
        <v>5</v>
      </c>
      <c r="C20" s="7">
        <v>4039981</v>
      </c>
    </row>
    <row r="21" spans="1:3" x14ac:dyDescent="0.25">
      <c r="A21" s="6">
        <v>701</v>
      </c>
      <c r="B21">
        <v>5</v>
      </c>
      <c r="C21" s="7">
        <v>4069925</v>
      </c>
    </row>
    <row r="22" spans="1:3" x14ac:dyDescent="0.25">
      <c r="A22" s="5">
        <v>720</v>
      </c>
      <c r="B22">
        <v>5</v>
      </c>
      <c r="C22" s="7">
        <v>31980240</v>
      </c>
    </row>
    <row r="23" spans="1:3" x14ac:dyDescent="0.25">
      <c r="A23" s="5">
        <v>765</v>
      </c>
      <c r="B23">
        <v>5</v>
      </c>
      <c r="C23" s="7">
        <v>6480929</v>
      </c>
    </row>
    <row r="24" spans="1:3" ht="15.75" thickBot="1" x14ac:dyDescent="0.3">
      <c r="C24" s="8">
        <f>SUM(C2:C23)</f>
        <v>185176269</v>
      </c>
    </row>
    <row r="25" spans="1:3" ht="15.75" thickTop="1" x14ac:dyDescent="0.25"/>
  </sheetData>
  <sheetProtection algorithmName="SHA-512" hashValue="bHHFIxlVEVVaS3m1F9avM1K+vOkJq74iVG7FrDe7+rEWdu1FiwYIzbzMDipS1d32Cskk8U/I1Ky+5jQSRXT/Mg==" saltValue="BAiKCwEtxU3s84uYTzCvXw==" spinCount="100000" sheet="1" objects="1" scenarios="1"/>
  <autoFilter ref="A1:C1" xr:uid="{00000000-0001-0000-0100-000000000000}"/>
  <pageMargins left="0.7" right="0.7" top="0.75" bottom="0.75" header="0.3" footer="0.3"/>
  <pageSetup fitToHeight="0" orientation="landscape" horizontalDpi="0" verticalDpi="0" r:id="rId1"/>
  <headerFooter>
    <oddFooter>&amp;L&amp;Z&amp;F
&amp;A
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15"/>
  <sheetViews>
    <sheetView zoomScaleNormal="100" zoomScaleSheetLayoutView="100" workbookViewId="0">
      <pane ySplit="2" topLeftCell="A3" activePane="bottomLeft" state="frozen"/>
      <selection activeCell="B12" sqref="B12"/>
      <selection pane="bottomLeft" activeCell="B12" sqref="B12"/>
    </sheetView>
  </sheetViews>
  <sheetFormatPr defaultRowHeight="15" x14ac:dyDescent="0.25"/>
  <cols>
    <col min="1" max="1" width="12.7109375" customWidth="1"/>
    <col min="2" max="2" width="14.7109375" customWidth="1"/>
    <col min="3" max="3" width="14.85546875" customWidth="1"/>
    <col min="4" max="4" width="20.7109375" customWidth="1"/>
    <col min="5" max="5" width="35.85546875" bestFit="1" customWidth="1"/>
    <col min="6" max="6" width="15.28515625" style="9" bestFit="1" customWidth="1"/>
  </cols>
  <sheetData>
    <row r="1" spans="1:6" x14ac:dyDescent="0.25">
      <c r="A1" s="56" t="s">
        <v>60</v>
      </c>
      <c r="B1" s="57"/>
      <c r="C1" s="57"/>
      <c r="D1" s="57"/>
      <c r="E1" s="57"/>
      <c r="F1" s="57"/>
    </row>
    <row r="2" spans="1:6" s="26" customFormat="1" ht="33.75" customHeight="1" x14ac:dyDescent="0.25">
      <c r="A2" s="23" t="s">
        <v>61</v>
      </c>
      <c r="B2" s="23" t="s">
        <v>62</v>
      </c>
      <c r="C2" s="24" t="s">
        <v>63</v>
      </c>
      <c r="D2" s="23" t="s">
        <v>64</v>
      </c>
      <c r="E2" s="23" t="s">
        <v>65</v>
      </c>
      <c r="F2" s="25" t="s">
        <v>66</v>
      </c>
    </row>
    <row r="3" spans="1:6" x14ac:dyDescent="0.25">
      <c r="A3">
        <v>199</v>
      </c>
      <c r="B3">
        <v>1</v>
      </c>
      <c r="C3" t="s">
        <v>1432</v>
      </c>
      <c r="D3" s="10">
        <v>40023</v>
      </c>
      <c r="E3" t="s">
        <v>67</v>
      </c>
      <c r="F3" s="9">
        <v>123848</v>
      </c>
    </row>
    <row r="4" spans="1:6" x14ac:dyDescent="0.25">
      <c r="A4">
        <v>199</v>
      </c>
      <c r="B4">
        <v>1</v>
      </c>
      <c r="C4" t="s">
        <v>1432</v>
      </c>
      <c r="D4" s="10">
        <v>40156</v>
      </c>
      <c r="E4" t="s">
        <v>67</v>
      </c>
      <c r="F4" s="9">
        <v>169900</v>
      </c>
    </row>
    <row r="5" spans="1:6" x14ac:dyDescent="0.25">
      <c r="A5">
        <v>199</v>
      </c>
      <c r="B5">
        <v>1</v>
      </c>
      <c r="C5" t="s">
        <v>1432</v>
      </c>
      <c r="D5" s="10">
        <v>40109</v>
      </c>
      <c r="E5" t="s">
        <v>67</v>
      </c>
      <c r="F5" s="9">
        <v>127480</v>
      </c>
    </row>
    <row r="6" spans="1:6" x14ac:dyDescent="0.25">
      <c r="A6">
        <v>199</v>
      </c>
      <c r="B6">
        <v>1</v>
      </c>
      <c r="C6" t="s">
        <v>1432</v>
      </c>
      <c r="D6" s="10">
        <v>39969</v>
      </c>
      <c r="E6" t="s">
        <v>67</v>
      </c>
      <c r="F6" s="9">
        <v>100707</v>
      </c>
    </row>
    <row r="7" spans="1:6" x14ac:dyDescent="0.25">
      <c r="A7">
        <v>199</v>
      </c>
      <c r="B7">
        <v>1</v>
      </c>
      <c r="C7" t="s">
        <v>1432</v>
      </c>
      <c r="D7" s="10">
        <v>42549</v>
      </c>
      <c r="E7" t="s">
        <v>68</v>
      </c>
      <c r="F7" s="9">
        <v>1103125</v>
      </c>
    </row>
    <row r="8" spans="1:6" x14ac:dyDescent="0.25">
      <c r="A8">
        <v>199</v>
      </c>
      <c r="B8">
        <v>1</v>
      </c>
      <c r="C8" t="s">
        <v>1432</v>
      </c>
      <c r="D8" s="10">
        <v>43768</v>
      </c>
      <c r="E8" t="s">
        <v>69</v>
      </c>
      <c r="F8" s="9">
        <v>344000</v>
      </c>
    </row>
    <row r="9" spans="1:6" x14ac:dyDescent="0.25">
      <c r="A9">
        <v>199</v>
      </c>
      <c r="B9">
        <v>1</v>
      </c>
      <c r="C9" t="s">
        <v>1432</v>
      </c>
      <c r="D9" s="10">
        <v>41676</v>
      </c>
      <c r="E9" t="s">
        <v>70</v>
      </c>
      <c r="F9" s="9">
        <v>311586</v>
      </c>
    </row>
    <row r="10" spans="1:6" x14ac:dyDescent="0.25">
      <c r="A10">
        <v>199</v>
      </c>
      <c r="B10">
        <v>1</v>
      </c>
      <c r="C10" t="s">
        <v>1432</v>
      </c>
      <c r="D10" s="10">
        <v>42476</v>
      </c>
      <c r="E10" t="s">
        <v>71</v>
      </c>
      <c r="F10" s="9">
        <v>271145</v>
      </c>
    </row>
    <row r="11" spans="1:6" x14ac:dyDescent="0.25">
      <c r="A11">
        <v>199</v>
      </c>
      <c r="B11">
        <v>1</v>
      </c>
      <c r="C11" t="s">
        <v>1432</v>
      </c>
      <c r="D11" s="10">
        <v>41605</v>
      </c>
      <c r="E11" t="s">
        <v>72</v>
      </c>
      <c r="F11" s="9">
        <v>269252</v>
      </c>
    </row>
    <row r="12" spans="1:6" x14ac:dyDescent="0.25">
      <c r="A12">
        <v>199</v>
      </c>
      <c r="B12">
        <v>1</v>
      </c>
      <c r="C12" t="s">
        <v>1432</v>
      </c>
      <c r="D12" s="10">
        <v>41541</v>
      </c>
      <c r="E12" t="s">
        <v>73</v>
      </c>
      <c r="F12" s="9">
        <v>252747</v>
      </c>
    </row>
    <row r="13" spans="1:6" x14ac:dyDescent="0.25">
      <c r="A13">
        <v>199</v>
      </c>
      <c r="B13">
        <v>1</v>
      </c>
      <c r="C13" t="s">
        <v>1432</v>
      </c>
      <c r="D13" s="10">
        <v>43880</v>
      </c>
      <c r="E13" t="s">
        <v>74</v>
      </c>
      <c r="F13" s="9">
        <v>230000</v>
      </c>
    </row>
    <row r="14" spans="1:6" x14ac:dyDescent="0.25">
      <c r="A14">
        <v>199</v>
      </c>
      <c r="B14">
        <v>1</v>
      </c>
      <c r="C14" t="s">
        <v>1432</v>
      </c>
      <c r="D14" s="10">
        <v>42901</v>
      </c>
      <c r="E14" t="s">
        <v>75</v>
      </c>
      <c r="F14" s="9">
        <v>120027</v>
      </c>
    </row>
    <row r="15" spans="1:6" x14ac:dyDescent="0.25">
      <c r="A15" s="28" t="s">
        <v>1438</v>
      </c>
      <c r="B15" s="28"/>
      <c r="C15" s="28"/>
      <c r="D15" s="29"/>
      <c r="E15" s="28"/>
      <c r="F15" s="30">
        <f>SUM(F3:F14)</f>
        <v>3423817</v>
      </c>
    </row>
    <row r="16" spans="1:6" x14ac:dyDescent="0.25">
      <c r="A16">
        <v>403</v>
      </c>
      <c r="B16">
        <v>1</v>
      </c>
      <c r="C16" t="s">
        <v>1432</v>
      </c>
      <c r="D16" s="10">
        <v>40346</v>
      </c>
      <c r="E16" t="s">
        <v>76</v>
      </c>
      <c r="F16" s="9">
        <v>229125</v>
      </c>
    </row>
    <row r="17" spans="1:6" x14ac:dyDescent="0.25">
      <c r="A17">
        <v>403</v>
      </c>
      <c r="B17">
        <v>1</v>
      </c>
      <c r="C17" t="s">
        <v>1432</v>
      </c>
      <c r="D17" s="10">
        <v>40346</v>
      </c>
      <c r="E17" t="s">
        <v>77</v>
      </c>
      <c r="F17" s="9">
        <v>229125</v>
      </c>
    </row>
    <row r="18" spans="1:6" x14ac:dyDescent="0.25">
      <c r="A18">
        <v>403</v>
      </c>
      <c r="B18">
        <v>1</v>
      </c>
      <c r="C18" t="s">
        <v>1432</v>
      </c>
      <c r="D18" s="10">
        <v>41100</v>
      </c>
      <c r="E18" t="s">
        <v>78</v>
      </c>
      <c r="F18" s="9">
        <v>1000000</v>
      </c>
    </row>
    <row r="19" spans="1:6" x14ac:dyDescent="0.25">
      <c r="A19" s="28" t="s">
        <v>1439</v>
      </c>
      <c r="B19" s="28"/>
      <c r="C19" s="28"/>
      <c r="D19" s="29"/>
      <c r="E19" s="28"/>
      <c r="F19" s="30">
        <f>SUM(F16:F18)</f>
        <v>1458250</v>
      </c>
    </row>
    <row r="20" spans="1:6" x14ac:dyDescent="0.25">
      <c r="A20" s="13">
        <v>411</v>
      </c>
      <c r="B20">
        <v>1</v>
      </c>
      <c r="C20" s="13" t="s">
        <v>88</v>
      </c>
      <c r="D20" s="14" t="s">
        <v>433</v>
      </c>
      <c r="E20" s="13" t="s">
        <v>258</v>
      </c>
      <c r="F20" s="16">
        <v>151000</v>
      </c>
    </row>
    <row r="21" spans="1:6" x14ac:dyDescent="0.25">
      <c r="A21" s="13">
        <v>411</v>
      </c>
      <c r="B21">
        <v>1</v>
      </c>
      <c r="C21" s="13" t="s">
        <v>89</v>
      </c>
      <c r="D21" s="14" t="s">
        <v>434</v>
      </c>
      <c r="E21" s="13" t="s">
        <v>259</v>
      </c>
      <c r="F21" s="16">
        <v>800000</v>
      </c>
    </row>
    <row r="22" spans="1:6" x14ac:dyDescent="0.25">
      <c r="A22" s="13">
        <v>411</v>
      </c>
      <c r="B22">
        <v>1</v>
      </c>
      <c r="C22" s="13" t="s">
        <v>90</v>
      </c>
      <c r="D22" s="14" t="s">
        <v>435</v>
      </c>
      <c r="E22" s="13" t="s">
        <v>260</v>
      </c>
      <c r="F22" s="16">
        <v>861500</v>
      </c>
    </row>
    <row r="23" spans="1:6" x14ac:dyDescent="0.25">
      <c r="A23" s="13">
        <v>411</v>
      </c>
      <c r="B23">
        <v>1</v>
      </c>
      <c r="C23" s="13" t="s">
        <v>91</v>
      </c>
      <c r="D23" s="14" t="s">
        <v>436</v>
      </c>
      <c r="E23" s="13" t="s">
        <v>261</v>
      </c>
      <c r="F23" s="16">
        <v>100150</v>
      </c>
    </row>
    <row r="24" spans="1:6" x14ac:dyDescent="0.25">
      <c r="A24" s="13">
        <v>411</v>
      </c>
      <c r="B24">
        <v>1</v>
      </c>
      <c r="C24" s="13" t="s">
        <v>92</v>
      </c>
      <c r="D24" s="14" t="s">
        <v>436</v>
      </c>
      <c r="E24" s="13" t="s">
        <v>262</v>
      </c>
      <c r="F24" s="16">
        <v>127750</v>
      </c>
    </row>
    <row r="25" spans="1:6" x14ac:dyDescent="0.25">
      <c r="A25" s="13">
        <v>411</v>
      </c>
      <c r="B25">
        <v>1</v>
      </c>
      <c r="C25" s="13" t="s">
        <v>93</v>
      </c>
      <c r="D25" s="14" t="s">
        <v>437</v>
      </c>
      <c r="E25" s="13" t="s">
        <v>263</v>
      </c>
      <c r="F25" s="16">
        <v>462000</v>
      </c>
    </row>
    <row r="26" spans="1:6" x14ac:dyDescent="0.25">
      <c r="A26" s="13">
        <v>411</v>
      </c>
      <c r="B26">
        <v>1</v>
      </c>
      <c r="C26" s="13" t="s">
        <v>94</v>
      </c>
      <c r="D26" s="14" t="s">
        <v>438</v>
      </c>
      <c r="E26" s="13" t="s">
        <v>264</v>
      </c>
      <c r="F26" s="16">
        <v>137300</v>
      </c>
    </row>
    <row r="27" spans="1:6" x14ac:dyDescent="0.25">
      <c r="A27" s="13">
        <v>411</v>
      </c>
      <c r="B27">
        <v>1</v>
      </c>
      <c r="C27" s="13" t="s">
        <v>95</v>
      </c>
      <c r="D27" s="14" t="s">
        <v>439</v>
      </c>
      <c r="E27" s="13" t="s">
        <v>265</v>
      </c>
      <c r="F27" s="16">
        <v>660000</v>
      </c>
    </row>
    <row r="28" spans="1:6" x14ac:dyDescent="0.25">
      <c r="A28" s="13">
        <v>411</v>
      </c>
      <c r="B28">
        <v>1</v>
      </c>
      <c r="C28" s="13" t="s">
        <v>96</v>
      </c>
      <c r="D28" s="14" t="s">
        <v>440</v>
      </c>
      <c r="E28" s="13" t="s">
        <v>266</v>
      </c>
      <c r="F28" s="16">
        <v>1450000</v>
      </c>
    </row>
    <row r="29" spans="1:6" x14ac:dyDescent="0.25">
      <c r="A29" s="13">
        <v>411</v>
      </c>
      <c r="B29">
        <v>1</v>
      </c>
      <c r="C29" s="13" t="s">
        <v>97</v>
      </c>
      <c r="D29" s="14" t="s">
        <v>441</v>
      </c>
      <c r="E29" s="13" t="s">
        <v>267</v>
      </c>
      <c r="F29" s="16">
        <v>158500</v>
      </c>
    </row>
    <row r="30" spans="1:6" x14ac:dyDescent="0.25">
      <c r="A30" s="13">
        <v>411</v>
      </c>
      <c r="B30">
        <v>1</v>
      </c>
      <c r="C30" s="13" t="s">
        <v>98</v>
      </c>
      <c r="D30" s="14" t="s">
        <v>442</v>
      </c>
      <c r="E30" s="13" t="s">
        <v>268</v>
      </c>
      <c r="F30" s="16">
        <v>1550000</v>
      </c>
    </row>
    <row r="31" spans="1:6" x14ac:dyDescent="0.25">
      <c r="A31" s="13">
        <v>411</v>
      </c>
      <c r="B31">
        <v>1</v>
      </c>
      <c r="C31" s="13" t="s">
        <v>99</v>
      </c>
      <c r="D31" s="14" t="s">
        <v>443</v>
      </c>
      <c r="E31" s="13" t="s">
        <v>269</v>
      </c>
      <c r="F31" s="16">
        <v>474500</v>
      </c>
    </row>
    <row r="32" spans="1:6" x14ac:dyDescent="0.25">
      <c r="A32" s="13">
        <v>411</v>
      </c>
      <c r="B32">
        <v>1</v>
      </c>
      <c r="C32" s="13" t="s">
        <v>100</v>
      </c>
      <c r="D32" s="14" t="s">
        <v>444</v>
      </c>
      <c r="E32" s="13" t="s">
        <v>270</v>
      </c>
      <c r="F32" s="16">
        <v>192000</v>
      </c>
    </row>
    <row r="33" spans="1:6" x14ac:dyDescent="0.25">
      <c r="A33" s="13">
        <v>411</v>
      </c>
      <c r="B33">
        <v>1</v>
      </c>
      <c r="C33" s="13" t="s">
        <v>101</v>
      </c>
      <c r="D33" s="14" t="s">
        <v>445</v>
      </c>
      <c r="E33" s="13" t="s">
        <v>271</v>
      </c>
      <c r="F33" s="16">
        <v>225000</v>
      </c>
    </row>
    <row r="34" spans="1:6" x14ac:dyDescent="0.25">
      <c r="A34" s="13">
        <v>411</v>
      </c>
      <c r="B34">
        <v>1</v>
      </c>
      <c r="C34" s="13" t="s">
        <v>102</v>
      </c>
      <c r="D34" s="14" t="s">
        <v>446</v>
      </c>
      <c r="E34" s="13" t="s">
        <v>272</v>
      </c>
      <c r="F34" s="16">
        <v>241200</v>
      </c>
    </row>
    <row r="35" spans="1:6" x14ac:dyDescent="0.25">
      <c r="A35" s="13">
        <v>411</v>
      </c>
      <c r="B35">
        <v>1</v>
      </c>
      <c r="C35" s="13" t="s">
        <v>103</v>
      </c>
      <c r="D35" s="14" t="s">
        <v>447</v>
      </c>
      <c r="E35" s="13" t="s">
        <v>273</v>
      </c>
      <c r="F35" s="16">
        <v>183800</v>
      </c>
    </row>
    <row r="36" spans="1:6" x14ac:dyDescent="0.25">
      <c r="A36" s="13">
        <v>411</v>
      </c>
      <c r="B36">
        <v>1</v>
      </c>
      <c r="C36" s="13" t="s">
        <v>104</v>
      </c>
      <c r="D36" s="14" t="s">
        <v>448</v>
      </c>
      <c r="E36" s="13" t="s">
        <v>274</v>
      </c>
      <c r="F36" s="16">
        <v>645700</v>
      </c>
    </row>
    <row r="37" spans="1:6" x14ac:dyDescent="0.25">
      <c r="A37" s="13">
        <v>411</v>
      </c>
      <c r="B37">
        <v>1</v>
      </c>
      <c r="C37" s="13" t="s">
        <v>105</v>
      </c>
      <c r="D37" s="14" t="s">
        <v>449</v>
      </c>
      <c r="E37" s="13" t="s">
        <v>275</v>
      </c>
      <c r="F37" s="16">
        <v>283150</v>
      </c>
    </row>
    <row r="38" spans="1:6" x14ac:dyDescent="0.25">
      <c r="A38" s="13">
        <v>411</v>
      </c>
      <c r="B38">
        <v>1</v>
      </c>
      <c r="C38" s="13" t="s">
        <v>106</v>
      </c>
      <c r="D38" s="14" t="s">
        <v>449</v>
      </c>
      <c r="E38" s="13" t="s">
        <v>276</v>
      </c>
      <c r="F38" s="16">
        <v>184500</v>
      </c>
    </row>
    <row r="39" spans="1:6" x14ac:dyDescent="0.25">
      <c r="A39" s="13">
        <v>411</v>
      </c>
      <c r="B39">
        <v>1</v>
      </c>
      <c r="C39" s="13" t="s">
        <v>107</v>
      </c>
      <c r="D39" s="14" t="s">
        <v>450</v>
      </c>
      <c r="E39" s="13" t="s">
        <v>277</v>
      </c>
      <c r="F39" s="16">
        <v>200000</v>
      </c>
    </row>
    <row r="40" spans="1:6" x14ac:dyDescent="0.25">
      <c r="A40" s="13">
        <v>411</v>
      </c>
      <c r="B40">
        <v>1</v>
      </c>
      <c r="C40" s="13" t="s">
        <v>108</v>
      </c>
      <c r="D40" s="14" t="s">
        <v>435</v>
      </c>
      <c r="E40" s="13" t="s">
        <v>278</v>
      </c>
      <c r="F40" s="16">
        <v>165000</v>
      </c>
    </row>
    <row r="41" spans="1:6" x14ac:dyDescent="0.25">
      <c r="A41" s="13">
        <v>411</v>
      </c>
      <c r="B41">
        <v>1</v>
      </c>
      <c r="C41" s="13" t="s">
        <v>109</v>
      </c>
      <c r="D41" s="14" t="s">
        <v>451</v>
      </c>
      <c r="E41" s="13" t="s">
        <v>279</v>
      </c>
      <c r="F41" s="16">
        <v>276000</v>
      </c>
    </row>
    <row r="42" spans="1:6" x14ac:dyDescent="0.25">
      <c r="A42" s="13">
        <v>411</v>
      </c>
      <c r="B42">
        <v>1</v>
      </c>
      <c r="C42" s="13" t="s">
        <v>110</v>
      </c>
      <c r="D42" s="14" t="s">
        <v>452</v>
      </c>
      <c r="E42" s="13" t="s">
        <v>280</v>
      </c>
      <c r="F42" s="16">
        <v>669000</v>
      </c>
    </row>
    <row r="43" spans="1:6" x14ac:dyDescent="0.25">
      <c r="A43" s="13">
        <v>411</v>
      </c>
      <c r="B43">
        <v>1</v>
      </c>
      <c r="C43" s="13" t="s">
        <v>111</v>
      </c>
      <c r="D43" s="14" t="s">
        <v>447</v>
      </c>
      <c r="E43" s="13" t="s">
        <v>281</v>
      </c>
      <c r="F43" s="16">
        <v>1145600</v>
      </c>
    </row>
    <row r="44" spans="1:6" x14ac:dyDescent="0.25">
      <c r="A44" s="13">
        <v>411</v>
      </c>
      <c r="B44">
        <v>1</v>
      </c>
      <c r="C44" s="13" t="s">
        <v>112</v>
      </c>
      <c r="D44" s="14" t="s">
        <v>453</v>
      </c>
      <c r="E44" s="13" t="s">
        <v>282</v>
      </c>
      <c r="F44" s="16">
        <v>412500</v>
      </c>
    </row>
    <row r="45" spans="1:6" x14ac:dyDescent="0.25">
      <c r="A45" s="13">
        <v>411</v>
      </c>
      <c r="B45">
        <v>1</v>
      </c>
      <c r="C45" s="13" t="s">
        <v>113</v>
      </c>
      <c r="D45" s="14" t="s">
        <v>454</v>
      </c>
      <c r="E45" s="13" t="s">
        <v>283</v>
      </c>
      <c r="F45" s="16">
        <v>194000</v>
      </c>
    </row>
    <row r="46" spans="1:6" x14ac:dyDescent="0.25">
      <c r="A46" s="13">
        <v>411</v>
      </c>
      <c r="B46">
        <v>1</v>
      </c>
      <c r="C46" s="13" t="s">
        <v>114</v>
      </c>
      <c r="D46" s="14" t="s">
        <v>455</v>
      </c>
      <c r="E46" s="13" t="s">
        <v>284</v>
      </c>
      <c r="F46" s="16">
        <v>1225000</v>
      </c>
    </row>
    <row r="47" spans="1:6" x14ac:dyDescent="0.25">
      <c r="A47" s="13">
        <v>411</v>
      </c>
      <c r="B47">
        <v>1</v>
      </c>
      <c r="C47" s="13" t="s">
        <v>115</v>
      </c>
      <c r="D47" s="14" t="s">
        <v>456</v>
      </c>
      <c r="E47" s="13" t="s">
        <v>285</v>
      </c>
      <c r="F47" s="16">
        <v>100770</v>
      </c>
    </row>
    <row r="48" spans="1:6" x14ac:dyDescent="0.25">
      <c r="A48" s="13">
        <v>411</v>
      </c>
      <c r="B48">
        <v>1</v>
      </c>
      <c r="C48" s="13" t="s">
        <v>116</v>
      </c>
      <c r="D48" s="14" t="s">
        <v>457</v>
      </c>
      <c r="E48" s="13" t="s">
        <v>286</v>
      </c>
      <c r="F48" s="16">
        <v>112530</v>
      </c>
    </row>
    <row r="49" spans="1:6" x14ac:dyDescent="0.25">
      <c r="A49" s="13">
        <v>411</v>
      </c>
      <c r="B49">
        <v>1</v>
      </c>
      <c r="C49" s="13" t="s">
        <v>117</v>
      </c>
      <c r="D49" s="14" t="s">
        <v>458</v>
      </c>
      <c r="E49" s="13" t="s">
        <v>287</v>
      </c>
      <c r="F49" s="16">
        <v>103500</v>
      </c>
    </row>
    <row r="50" spans="1:6" x14ac:dyDescent="0.25">
      <c r="A50" s="13">
        <v>411</v>
      </c>
      <c r="B50">
        <v>1</v>
      </c>
      <c r="C50" s="13" t="s">
        <v>118</v>
      </c>
      <c r="D50" s="14" t="s">
        <v>459</v>
      </c>
      <c r="E50" s="13" t="s">
        <v>288</v>
      </c>
      <c r="F50" s="16">
        <v>645700</v>
      </c>
    </row>
    <row r="51" spans="1:6" x14ac:dyDescent="0.25">
      <c r="A51" s="13">
        <v>411</v>
      </c>
      <c r="B51">
        <v>1</v>
      </c>
      <c r="C51" s="13" t="s">
        <v>119</v>
      </c>
      <c r="D51" s="14" t="s">
        <v>460</v>
      </c>
      <c r="E51" s="13" t="s">
        <v>289</v>
      </c>
      <c r="F51" s="16">
        <v>281000</v>
      </c>
    </row>
    <row r="52" spans="1:6" x14ac:dyDescent="0.25">
      <c r="A52" s="13">
        <v>411</v>
      </c>
      <c r="B52">
        <v>1</v>
      </c>
      <c r="C52" s="13" t="s">
        <v>120</v>
      </c>
      <c r="D52" s="14" t="s">
        <v>461</v>
      </c>
      <c r="E52" s="13" t="s">
        <v>290</v>
      </c>
      <c r="F52" s="16">
        <v>237900</v>
      </c>
    </row>
    <row r="53" spans="1:6" x14ac:dyDescent="0.25">
      <c r="A53" s="13">
        <v>411</v>
      </c>
      <c r="B53">
        <v>1</v>
      </c>
      <c r="C53" s="13" t="s">
        <v>121</v>
      </c>
      <c r="D53" s="14" t="s">
        <v>461</v>
      </c>
      <c r="E53" s="13" t="s">
        <v>291</v>
      </c>
      <c r="F53" s="16">
        <v>325000</v>
      </c>
    </row>
    <row r="54" spans="1:6" x14ac:dyDescent="0.25">
      <c r="A54" s="13">
        <v>411</v>
      </c>
      <c r="B54">
        <v>1</v>
      </c>
      <c r="C54" s="13" t="s">
        <v>122</v>
      </c>
      <c r="D54" s="14" t="s">
        <v>462</v>
      </c>
      <c r="E54" s="13" t="s">
        <v>292</v>
      </c>
      <c r="F54" s="16">
        <v>263482</v>
      </c>
    </row>
    <row r="55" spans="1:6" x14ac:dyDescent="0.25">
      <c r="A55" s="13">
        <v>411</v>
      </c>
      <c r="B55">
        <v>1</v>
      </c>
      <c r="C55" s="13" t="s">
        <v>123</v>
      </c>
      <c r="D55" s="14" t="s">
        <v>463</v>
      </c>
      <c r="E55" s="13" t="s">
        <v>293</v>
      </c>
      <c r="F55" s="16">
        <v>181000</v>
      </c>
    </row>
    <row r="56" spans="1:6" x14ac:dyDescent="0.25">
      <c r="A56" s="13">
        <v>411</v>
      </c>
      <c r="B56">
        <v>1</v>
      </c>
      <c r="C56" s="13" t="s">
        <v>124</v>
      </c>
      <c r="D56" s="14" t="s">
        <v>464</v>
      </c>
      <c r="E56" s="13" t="s">
        <v>294</v>
      </c>
      <c r="F56" s="16">
        <v>360000</v>
      </c>
    </row>
    <row r="57" spans="1:6" x14ac:dyDescent="0.25">
      <c r="A57" s="13">
        <v>411</v>
      </c>
      <c r="B57">
        <v>1</v>
      </c>
      <c r="C57" s="13" t="s">
        <v>125</v>
      </c>
      <c r="D57" s="14" t="s">
        <v>465</v>
      </c>
      <c r="E57" s="13" t="s">
        <v>295</v>
      </c>
      <c r="F57" s="16">
        <v>116500</v>
      </c>
    </row>
    <row r="58" spans="1:6" x14ac:dyDescent="0.25">
      <c r="A58" s="13">
        <v>411</v>
      </c>
      <c r="B58">
        <v>1</v>
      </c>
      <c r="C58" s="13" t="s">
        <v>126</v>
      </c>
      <c r="D58" s="14" t="s">
        <v>465</v>
      </c>
      <c r="E58" s="13" t="s">
        <v>296</v>
      </c>
      <c r="F58" s="16">
        <v>200000</v>
      </c>
    </row>
    <row r="59" spans="1:6" x14ac:dyDescent="0.25">
      <c r="A59" s="13">
        <v>411</v>
      </c>
      <c r="B59">
        <v>1</v>
      </c>
      <c r="C59" s="13" t="s">
        <v>127</v>
      </c>
      <c r="D59" s="14" t="s">
        <v>466</v>
      </c>
      <c r="E59" s="13" t="s">
        <v>297</v>
      </c>
      <c r="F59" s="16">
        <v>205500</v>
      </c>
    </row>
    <row r="60" spans="1:6" x14ac:dyDescent="0.25">
      <c r="A60" s="13">
        <v>411</v>
      </c>
      <c r="B60">
        <v>1</v>
      </c>
      <c r="C60" s="13" t="s">
        <v>128</v>
      </c>
      <c r="D60" s="14" t="s">
        <v>467</v>
      </c>
      <c r="E60" s="13" t="s">
        <v>298</v>
      </c>
      <c r="F60" s="16">
        <v>195000</v>
      </c>
    </row>
    <row r="61" spans="1:6" x14ac:dyDescent="0.25">
      <c r="A61" s="13">
        <v>411</v>
      </c>
      <c r="B61">
        <v>1</v>
      </c>
      <c r="C61" s="13" t="s">
        <v>129</v>
      </c>
      <c r="D61" s="14" t="s">
        <v>468</v>
      </c>
      <c r="E61" s="13" t="s">
        <v>299</v>
      </c>
      <c r="F61" s="16">
        <v>140000</v>
      </c>
    </row>
    <row r="62" spans="1:6" x14ac:dyDescent="0.25">
      <c r="A62" s="13">
        <v>411</v>
      </c>
      <c r="B62">
        <v>1</v>
      </c>
      <c r="C62" s="13" t="s">
        <v>130</v>
      </c>
      <c r="D62" s="14" t="s">
        <v>469</v>
      </c>
      <c r="E62" s="13" t="s">
        <v>300</v>
      </c>
      <c r="F62" s="16">
        <v>2130000</v>
      </c>
    </row>
    <row r="63" spans="1:6" x14ac:dyDescent="0.25">
      <c r="A63" s="13">
        <v>411</v>
      </c>
      <c r="B63">
        <v>1</v>
      </c>
      <c r="C63" s="13" t="s">
        <v>131</v>
      </c>
      <c r="D63" s="14" t="s">
        <v>470</v>
      </c>
      <c r="E63" s="13" t="s">
        <v>301</v>
      </c>
      <c r="F63" s="16">
        <v>315500</v>
      </c>
    </row>
    <row r="64" spans="1:6" x14ac:dyDescent="0.25">
      <c r="A64" s="13">
        <v>411</v>
      </c>
      <c r="B64">
        <v>1</v>
      </c>
      <c r="C64" s="13" t="s">
        <v>132</v>
      </c>
      <c r="D64" s="14" t="s">
        <v>471</v>
      </c>
      <c r="E64" s="13" t="s">
        <v>302</v>
      </c>
      <c r="F64" s="16">
        <v>598000</v>
      </c>
    </row>
    <row r="65" spans="1:6" x14ac:dyDescent="0.25">
      <c r="A65" s="13">
        <v>411</v>
      </c>
      <c r="B65">
        <v>1</v>
      </c>
      <c r="C65" s="13" t="s">
        <v>133</v>
      </c>
      <c r="D65" s="14" t="s">
        <v>472</v>
      </c>
      <c r="E65" s="13" t="s">
        <v>303</v>
      </c>
      <c r="F65" s="16">
        <v>161000</v>
      </c>
    </row>
    <row r="66" spans="1:6" x14ac:dyDescent="0.25">
      <c r="A66" s="13">
        <v>411</v>
      </c>
      <c r="B66">
        <v>1</v>
      </c>
      <c r="C66" s="13" t="s">
        <v>134</v>
      </c>
      <c r="D66" s="14" t="s">
        <v>473</v>
      </c>
      <c r="E66" s="13" t="s">
        <v>304</v>
      </c>
      <c r="F66" s="16">
        <v>206000</v>
      </c>
    </row>
    <row r="67" spans="1:6" x14ac:dyDescent="0.25">
      <c r="A67" s="13">
        <v>411</v>
      </c>
      <c r="B67">
        <v>1</v>
      </c>
      <c r="C67" s="13" t="s">
        <v>135</v>
      </c>
      <c r="D67" s="14" t="s">
        <v>474</v>
      </c>
      <c r="E67" s="13" t="s">
        <v>305</v>
      </c>
      <c r="F67" s="16">
        <v>253000</v>
      </c>
    </row>
    <row r="68" spans="1:6" x14ac:dyDescent="0.25">
      <c r="A68" s="13">
        <v>411</v>
      </c>
      <c r="B68">
        <v>1</v>
      </c>
      <c r="C68" s="13" t="s">
        <v>136</v>
      </c>
      <c r="D68" s="14" t="s">
        <v>474</v>
      </c>
      <c r="E68" s="13" t="s">
        <v>306</v>
      </c>
      <c r="F68" s="16">
        <v>2230745</v>
      </c>
    </row>
    <row r="69" spans="1:6" x14ac:dyDescent="0.25">
      <c r="A69" s="13">
        <v>411</v>
      </c>
      <c r="B69">
        <v>1</v>
      </c>
      <c r="C69" s="13" t="s">
        <v>137</v>
      </c>
      <c r="D69" s="14" t="s">
        <v>475</v>
      </c>
      <c r="E69" s="13" t="s">
        <v>307</v>
      </c>
      <c r="F69" s="16">
        <v>1088700</v>
      </c>
    </row>
    <row r="70" spans="1:6" x14ac:dyDescent="0.25">
      <c r="A70" s="13">
        <v>411</v>
      </c>
      <c r="B70">
        <v>1</v>
      </c>
      <c r="C70" s="13" t="s">
        <v>138</v>
      </c>
      <c r="D70" s="14" t="s">
        <v>476</v>
      </c>
      <c r="E70" s="13" t="s">
        <v>308</v>
      </c>
      <c r="F70" s="16">
        <v>288000</v>
      </c>
    </row>
    <row r="71" spans="1:6" x14ac:dyDescent="0.25">
      <c r="A71" s="13">
        <v>411</v>
      </c>
      <c r="B71">
        <v>1</v>
      </c>
      <c r="C71" s="13" t="s">
        <v>139</v>
      </c>
      <c r="D71" s="14" t="s">
        <v>448</v>
      </c>
      <c r="E71" s="13" t="s">
        <v>309</v>
      </c>
      <c r="F71" s="16">
        <v>988000</v>
      </c>
    </row>
    <row r="72" spans="1:6" x14ac:dyDescent="0.25">
      <c r="A72" s="13">
        <v>411</v>
      </c>
      <c r="B72">
        <v>1</v>
      </c>
      <c r="C72" s="13" t="s">
        <v>140</v>
      </c>
      <c r="D72" s="14" t="s">
        <v>477</v>
      </c>
      <c r="E72" s="13" t="s">
        <v>310</v>
      </c>
      <c r="F72" s="16">
        <v>769500</v>
      </c>
    </row>
    <row r="73" spans="1:6" x14ac:dyDescent="0.25">
      <c r="A73" s="13">
        <v>411</v>
      </c>
      <c r="B73">
        <v>1</v>
      </c>
      <c r="C73" s="13" t="s">
        <v>141</v>
      </c>
      <c r="D73" s="14" t="s">
        <v>478</v>
      </c>
      <c r="E73" s="13" t="s">
        <v>311</v>
      </c>
      <c r="F73" s="16">
        <v>1378522</v>
      </c>
    </row>
    <row r="74" spans="1:6" x14ac:dyDescent="0.25">
      <c r="A74" s="13">
        <v>411</v>
      </c>
      <c r="B74">
        <v>1</v>
      </c>
      <c r="C74" s="13" t="s">
        <v>142</v>
      </c>
      <c r="D74" s="14" t="s">
        <v>479</v>
      </c>
      <c r="E74" s="13" t="s">
        <v>312</v>
      </c>
      <c r="F74" s="16">
        <v>456683</v>
      </c>
    </row>
    <row r="75" spans="1:6" x14ac:dyDescent="0.25">
      <c r="A75" s="13">
        <v>411</v>
      </c>
      <c r="B75">
        <v>1</v>
      </c>
      <c r="C75" s="13" t="s">
        <v>143</v>
      </c>
      <c r="D75" s="14" t="s">
        <v>480</v>
      </c>
      <c r="E75" s="13" t="s">
        <v>313</v>
      </c>
      <c r="F75" s="16">
        <v>396125</v>
      </c>
    </row>
    <row r="76" spans="1:6" x14ac:dyDescent="0.25">
      <c r="A76" s="13">
        <v>411</v>
      </c>
      <c r="B76">
        <v>1</v>
      </c>
      <c r="C76" s="13" t="s">
        <v>144</v>
      </c>
      <c r="D76" s="14" t="s">
        <v>481</v>
      </c>
      <c r="E76" s="13" t="s">
        <v>314</v>
      </c>
      <c r="F76" s="16">
        <v>112000</v>
      </c>
    </row>
    <row r="77" spans="1:6" x14ac:dyDescent="0.25">
      <c r="A77" s="13">
        <v>411</v>
      </c>
      <c r="B77">
        <v>1</v>
      </c>
      <c r="C77" s="13" t="s">
        <v>145</v>
      </c>
      <c r="D77" s="14" t="s">
        <v>482</v>
      </c>
      <c r="E77" s="13" t="s">
        <v>315</v>
      </c>
      <c r="F77" s="16">
        <v>138500</v>
      </c>
    </row>
    <row r="78" spans="1:6" x14ac:dyDescent="0.25">
      <c r="A78" s="13">
        <v>411</v>
      </c>
      <c r="B78">
        <v>1</v>
      </c>
      <c r="C78" s="13" t="s">
        <v>146</v>
      </c>
      <c r="D78" s="14" t="s">
        <v>483</v>
      </c>
      <c r="E78" s="13" t="s">
        <v>316</v>
      </c>
      <c r="F78" s="16">
        <v>277304</v>
      </c>
    </row>
    <row r="79" spans="1:6" x14ac:dyDescent="0.25">
      <c r="A79" s="13">
        <v>411</v>
      </c>
      <c r="B79">
        <v>1</v>
      </c>
      <c r="C79" s="13" t="s">
        <v>147</v>
      </c>
      <c r="D79" s="14" t="s">
        <v>484</v>
      </c>
      <c r="E79" s="13" t="s">
        <v>317</v>
      </c>
      <c r="F79" s="16">
        <v>895300</v>
      </c>
    </row>
    <row r="80" spans="1:6" x14ac:dyDescent="0.25">
      <c r="A80" s="13">
        <v>411</v>
      </c>
      <c r="B80">
        <v>1</v>
      </c>
      <c r="C80" s="13" t="s">
        <v>148</v>
      </c>
      <c r="D80" s="14" t="s">
        <v>485</v>
      </c>
      <c r="E80" s="13" t="s">
        <v>318</v>
      </c>
      <c r="F80" s="16">
        <v>165000</v>
      </c>
    </row>
    <row r="81" spans="1:6" x14ac:dyDescent="0.25">
      <c r="A81" s="13">
        <v>411</v>
      </c>
      <c r="B81">
        <v>1</v>
      </c>
      <c r="C81" s="13" t="s">
        <v>149</v>
      </c>
      <c r="D81" s="14" t="s">
        <v>486</v>
      </c>
      <c r="E81" s="13" t="s">
        <v>319</v>
      </c>
      <c r="F81" s="16">
        <v>1976000</v>
      </c>
    </row>
    <row r="82" spans="1:6" x14ac:dyDescent="0.25">
      <c r="A82" s="13">
        <v>411</v>
      </c>
      <c r="B82">
        <v>1</v>
      </c>
      <c r="C82" s="13" t="s">
        <v>150</v>
      </c>
      <c r="D82" s="14" t="s">
        <v>487</v>
      </c>
      <c r="E82" s="13" t="s">
        <v>320</v>
      </c>
      <c r="F82" s="16">
        <v>274500</v>
      </c>
    </row>
    <row r="83" spans="1:6" x14ac:dyDescent="0.25">
      <c r="A83" s="13">
        <v>411</v>
      </c>
      <c r="B83">
        <v>1</v>
      </c>
      <c r="C83" s="13" t="s">
        <v>151</v>
      </c>
      <c r="D83" s="14" t="s">
        <v>488</v>
      </c>
      <c r="E83" s="13" t="s">
        <v>321</v>
      </c>
      <c r="F83" s="16">
        <v>196500</v>
      </c>
    </row>
    <row r="84" spans="1:6" x14ac:dyDescent="0.25">
      <c r="A84" s="13">
        <v>411</v>
      </c>
      <c r="B84">
        <v>1</v>
      </c>
      <c r="C84" s="13" t="s">
        <v>152</v>
      </c>
      <c r="D84" s="14" t="s">
        <v>489</v>
      </c>
      <c r="E84" s="13" t="s">
        <v>322</v>
      </c>
      <c r="F84" s="16">
        <v>377000</v>
      </c>
    </row>
    <row r="85" spans="1:6" x14ac:dyDescent="0.25">
      <c r="A85" s="13">
        <v>411</v>
      </c>
      <c r="B85">
        <v>1</v>
      </c>
      <c r="C85" s="13" t="s">
        <v>153</v>
      </c>
      <c r="D85" s="14" t="s">
        <v>490</v>
      </c>
      <c r="E85" s="13" t="s">
        <v>323</v>
      </c>
      <c r="F85" s="16">
        <v>815900</v>
      </c>
    </row>
    <row r="86" spans="1:6" x14ac:dyDescent="0.25">
      <c r="A86" s="13">
        <v>411</v>
      </c>
      <c r="B86">
        <v>1</v>
      </c>
      <c r="C86" s="13" t="s">
        <v>154</v>
      </c>
      <c r="D86" s="14" t="s">
        <v>436</v>
      </c>
      <c r="E86" s="13" t="s">
        <v>324</v>
      </c>
      <c r="F86" s="16">
        <v>287500</v>
      </c>
    </row>
    <row r="87" spans="1:6" x14ac:dyDescent="0.25">
      <c r="A87" s="13">
        <v>411</v>
      </c>
      <c r="B87">
        <v>1</v>
      </c>
      <c r="C87" s="13" t="s">
        <v>155</v>
      </c>
      <c r="D87" s="14" t="s">
        <v>491</v>
      </c>
      <c r="E87" s="13" t="s">
        <v>325</v>
      </c>
      <c r="F87" s="16">
        <v>148800</v>
      </c>
    </row>
    <row r="88" spans="1:6" x14ac:dyDescent="0.25">
      <c r="A88" s="13">
        <v>411</v>
      </c>
      <c r="B88">
        <v>1</v>
      </c>
      <c r="C88" s="13" t="s">
        <v>156</v>
      </c>
      <c r="D88" s="14" t="s">
        <v>492</v>
      </c>
      <c r="E88" s="13" t="s">
        <v>326</v>
      </c>
      <c r="F88" s="16">
        <v>101000</v>
      </c>
    </row>
    <row r="89" spans="1:6" x14ac:dyDescent="0.25">
      <c r="A89" s="13">
        <v>411</v>
      </c>
      <c r="B89">
        <v>1</v>
      </c>
      <c r="C89" s="13" t="s">
        <v>157</v>
      </c>
      <c r="D89" s="14" t="s">
        <v>493</v>
      </c>
      <c r="E89" s="13" t="s">
        <v>327</v>
      </c>
      <c r="F89" s="16">
        <v>288000</v>
      </c>
    </row>
    <row r="90" spans="1:6" x14ac:dyDescent="0.25">
      <c r="A90" s="13">
        <v>411</v>
      </c>
      <c r="B90">
        <v>1</v>
      </c>
      <c r="C90" s="13" t="s">
        <v>158</v>
      </c>
      <c r="D90" s="14" t="s">
        <v>494</v>
      </c>
      <c r="E90" s="13" t="s">
        <v>328</v>
      </c>
      <c r="F90" s="16">
        <v>390000</v>
      </c>
    </row>
    <row r="91" spans="1:6" x14ac:dyDescent="0.25">
      <c r="A91" s="13">
        <v>411</v>
      </c>
      <c r="B91">
        <v>1</v>
      </c>
      <c r="C91" s="13" t="s">
        <v>159</v>
      </c>
      <c r="D91" s="14" t="s">
        <v>495</v>
      </c>
      <c r="E91" s="13" t="s">
        <v>329</v>
      </c>
      <c r="F91" s="16">
        <v>125000</v>
      </c>
    </row>
    <row r="92" spans="1:6" x14ac:dyDescent="0.25">
      <c r="A92" s="13">
        <v>411</v>
      </c>
      <c r="B92">
        <v>1</v>
      </c>
      <c r="C92" s="13" t="s">
        <v>160</v>
      </c>
      <c r="D92" s="14" t="s">
        <v>456</v>
      </c>
      <c r="E92" s="13" t="s">
        <v>320</v>
      </c>
      <c r="F92" s="16">
        <v>137000</v>
      </c>
    </row>
    <row r="93" spans="1:6" x14ac:dyDescent="0.25">
      <c r="A93" s="13">
        <v>411</v>
      </c>
      <c r="B93">
        <v>1</v>
      </c>
      <c r="C93" s="13" t="s">
        <v>161</v>
      </c>
      <c r="D93" s="14" t="s">
        <v>496</v>
      </c>
      <c r="E93" s="13" t="s">
        <v>330</v>
      </c>
      <c r="F93" s="16">
        <v>719000</v>
      </c>
    </row>
    <row r="94" spans="1:6" x14ac:dyDescent="0.25">
      <c r="A94" s="13">
        <v>411</v>
      </c>
      <c r="B94">
        <v>1</v>
      </c>
      <c r="C94" s="13" t="s">
        <v>162</v>
      </c>
      <c r="D94" s="14" t="s">
        <v>497</v>
      </c>
      <c r="E94" s="13" t="s">
        <v>331</v>
      </c>
      <c r="F94" s="16">
        <v>1700000</v>
      </c>
    </row>
    <row r="95" spans="1:6" x14ac:dyDescent="0.25">
      <c r="A95" s="13">
        <v>411</v>
      </c>
      <c r="B95">
        <v>1</v>
      </c>
      <c r="C95" s="13" t="s">
        <v>163</v>
      </c>
      <c r="D95" s="14" t="s">
        <v>498</v>
      </c>
      <c r="E95" s="13" t="s">
        <v>332</v>
      </c>
      <c r="F95" s="16">
        <v>270000</v>
      </c>
    </row>
    <row r="96" spans="1:6" x14ac:dyDescent="0.25">
      <c r="A96" s="13">
        <v>411</v>
      </c>
      <c r="B96">
        <v>1</v>
      </c>
      <c r="C96" s="13" t="s">
        <v>164</v>
      </c>
      <c r="D96" s="14" t="s">
        <v>499</v>
      </c>
      <c r="E96" s="13" t="s">
        <v>333</v>
      </c>
      <c r="F96" s="16">
        <v>169000</v>
      </c>
    </row>
    <row r="97" spans="1:6" x14ac:dyDescent="0.25">
      <c r="A97" s="13">
        <v>411</v>
      </c>
      <c r="B97">
        <v>1</v>
      </c>
      <c r="C97" s="13" t="s">
        <v>165</v>
      </c>
      <c r="D97" s="14" t="s">
        <v>500</v>
      </c>
      <c r="E97" s="13" t="s">
        <v>334</v>
      </c>
      <c r="F97" s="16">
        <v>205000</v>
      </c>
    </row>
    <row r="98" spans="1:6" x14ac:dyDescent="0.25">
      <c r="A98" s="13">
        <v>411</v>
      </c>
      <c r="B98">
        <v>1</v>
      </c>
      <c r="C98" s="13" t="s">
        <v>166</v>
      </c>
      <c r="D98" s="14" t="s">
        <v>500</v>
      </c>
      <c r="E98" s="13" t="s">
        <v>334</v>
      </c>
      <c r="F98" s="16">
        <v>106500</v>
      </c>
    </row>
    <row r="99" spans="1:6" x14ac:dyDescent="0.25">
      <c r="A99" s="13">
        <v>411</v>
      </c>
      <c r="B99">
        <v>1</v>
      </c>
      <c r="C99" s="13" t="s">
        <v>167</v>
      </c>
      <c r="D99" s="14" t="s">
        <v>501</v>
      </c>
      <c r="E99" s="13" t="s">
        <v>335</v>
      </c>
      <c r="F99" s="16">
        <v>345000</v>
      </c>
    </row>
    <row r="100" spans="1:6" x14ac:dyDescent="0.25">
      <c r="A100" s="13">
        <v>411</v>
      </c>
      <c r="B100">
        <v>1</v>
      </c>
      <c r="C100" s="13" t="s">
        <v>168</v>
      </c>
      <c r="D100" s="14" t="s">
        <v>502</v>
      </c>
      <c r="E100" s="13" t="s">
        <v>336</v>
      </c>
      <c r="F100" s="16">
        <v>400000</v>
      </c>
    </row>
    <row r="101" spans="1:6" x14ac:dyDescent="0.25">
      <c r="A101" s="13">
        <v>411</v>
      </c>
      <c r="B101">
        <v>1</v>
      </c>
      <c r="C101" s="13" t="s">
        <v>169</v>
      </c>
      <c r="D101" s="14" t="s">
        <v>503</v>
      </c>
      <c r="E101" s="13" t="s">
        <v>337</v>
      </c>
      <c r="F101" s="16">
        <v>607700</v>
      </c>
    </row>
    <row r="102" spans="1:6" x14ac:dyDescent="0.25">
      <c r="A102" s="13">
        <v>411</v>
      </c>
      <c r="B102">
        <v>1</v>
      </c>
      <c r="C102" s="13" t="s">
        <v>170</v>
      </c>
      <c r="D102" s="14" t="s">
        <v>504</v>
      </c>
      <c r="E102" s="13" t="s">
        <v>338</v>
      </c>
      <c r="F102" s="16">
        <v>417600</v>
      </c>
    </row>
    <row r="103" spans="1:6" x14ac:dyDescent="0.25">
      <c r="A103" s="13">
        <v>411</v>
      </c>
      <c r="B103">
        <v>1</v>
      </c>
      <c r="C103" s="13" t="s">
        <v>171</v>
      </c>
      <c r="D103" s="14" t="s">
        <v>505</v>
      </c>
      <c r="E103" s="13" t="s">
        <v>339</v>
      </c>
      <c r="F103" s="16">
        <v>897000</v>
      </c>
    </row>
    <row r="104" spans="1:6" x14ac:dyDescent="0.25">
      <c r="A104" s="13">
        <v>411</v>
      </c>
      <c r="B104">
        <v>1</v>
      </c>
      <c r="C104" s="13" t="s">
        <v>172</v>
      </c>
      <c r="D104" s="14" t="s">
        <v>506</v>
      </c>
      <c r="E104" s="13" t="s">
        <v>340</v>
      </c>
      <c r="F104" s="16">
        <v>194000</v>
      </c>
    </row>
    <row r="105" spans="1:6" x14ac:dyDescent="0.25">
      <c r="A105" s="13">
        <v>411</v>
      </c>
      <c r="B105">
        <v>1</v>
      </c>
      <c r="C105" s="13" t="s">
        <v>173</v>
      </c>
      <c r="D105" s="14" t="s">
        <v>489</v>
      </c>
      <c r="E105" s="13" t="s">
        <v>341</v>
      </c>
      <c r="F105" s="16">
        <v>195000</v>
      </c>
    </row>
    <row r="106" spans="1:6" x14ac:dyDescent="0.25">
      <c r="A106" s="13">
        <v>411</v>
      </c>
      <c r="B106">
        <v>1</v>
      </c>
      <c r="C106" s="13" t="s">
        <v>174</v>
      </c>
      <c r="D106" s="14" t="s">
        <v>507</v>
      </c>
      <c r="E106" s="13" t="s">
        <v>342</v>
      </c>
      <c r="F106" s="16">
        <v>1001682</v>
      </c>
    </row>
    <row r="107" spans="1:6" x14ac:dyDescent="0.25">
      <c r="A107" s="13">
        <v>411</v>
      </c>
      <c r="B107">
        <v>1</v>
      </c>
      <c r="C107" s="13" t="s">
        <v>175</v>
      </c>
      <c r="D107" s="14" t="s">
        <v>508</v>
      </c>
      <c r="E107" s="13" t="s">
        <v>343</v>
      </c>
      <c r="F107" s="16">
        <v>1685000</v>
      </c>
    </row>
    <row r="108" spans="1:6" x14ac:dyDescent="0.25">
      <c r="A108" s="13">
        <v>411</v>
      </c>
      <c r="B108">
        <v>1</v>
      </c>
      <c r="C108" s="13" t="s">
        <v>176</v>
      </c>
      <c r="D108" s="14" t="s">
        <v>509</v>
      </c>
      <c r="E108" s="13" t="s">
        <v>344</v>
      </c>
      <c r="F108" s="16">
        <v>1127000</v>
      </c>
    </row>
    <row r="109" spans="1:6" x14ac:dyDescent="0.25">
      <c r="A109" s="13">
        <v>411</v>
      </c>
      <c r="B109">
        <v>1</v>
      </c>
      <c r="C109" s="13" t="s">
        <v>177</v>
      </c>
      <c r="D109" s="14" t="s">
        <v>510</v>
      </c>
      <c r="E109" s="13" t="s">
        <v>345</v>
      </c>
      <c r="F109" s="16">
        <v>231000</v>
      </c>
    </row>
    <row r="110" spans="1:6" x14ac:dyDescent="0.25">
      <c r="A110" s="13">
        <v>411</v>
      </c>
      <c r="B110">
        <v>1</v>
      </c>
      <c r="C110" s="13" t="s">
        <v>178</v>
      </c>
      <c r="D110" s="14" t="s">
        <v>511</v>
      </c>
      <c r="E110" s="13" t="s">
        <v>346</v>
      </c>
      <c r="F110" s="16">
        <v>450500</v>
      </c>
    </row>
    <row r="111" spans="1:6" x14ac:dyDescent="0.25">
      <c r="A111" s="13">
        <v>411</v>
      </c>
      <c r="B111">
        <v>1</v>
      </c>
      <c r="C111" s="13" t="s">
        <v>179</v>
      </c>
      <c r="D111" s="14" t="s">
        <v>511</v>
      </c>
      <c r="E111" s="13" t="s">
        <v>347</v>
      </c>
      <c r="F111" s="16">
        <v>259950</v>
      </c>
    </row>
    <row r="112" spans="1:6" x14ac:dyDescent="0.25">
      <c r="A112" s="13">
        <v>411</v>
      </c>
      <c r="B112">
        <v>1</v>
      </c>
      <c r="C112" s="13" t="s">
        <v>180</v>
      </c>
      <c r="D112" s="14" t="s">
        <v>449</v>
      </c>
      <c r="E112" s="13" t="s">
        <v>348</v>
      </c>
      <c r="F112" s="16">
        <v>1306500</v>
      </c>
    </row>
    <row r="113" spans="1:6" x14ac:dyDescent="0.25">
      <c r="A113" s="13">
        <v>411</v>
      </c>
      <c r="B113">
        <v>1</v>
      </c>
      <c r="C113" s="13" t="s">
        <v>181</v>
      </c>
      <c r="D113" s="14" t="s">
        <v>512</v>
      </c>
      <c r="E113" s="13" t="s">
        <v>349</v>
      </c>
      <c r="F113" s="16">
        <v>315000</v>
      </c>
    </row>
    <row r="114" spans="1:6" x14ac:dyDescent="0.25">
      <c r="A114" s="13">
        <v>411</v>
      </c>
      <c r="B114">
        <v>1</v>
      </c>
      <c r="C114" s="13" t="s">
        <v>182</v>
      </c>
      <c r="D114" s="14" t="s">
        <v>513</v>
      </c>
      <c r="E114" s="13" t="s">
        <v>350</v>
      </c>
      <c r="F114" s="16">
        <v>400000</v>
      </c>
    </row>
    <row r="115" spans="1:6" x14ac:dyDescent="0.25">
      <c r="A115" s="13">
        <v>411</v>
      </c>
      <c r="B115">
        <v>1</v>
      </c>
      <c r="C115" s="13" t="s">
        <v>182</v>
      </c>
      <c r="D115" s="14" t="s">
        <v>513</v>
      </c>
      <c r="E115" s="13" t="s">
        <v>350</v>
      </c>
      <c r="F115" s="16">
        <v>1159400</v>
      </c>
    </row>
    <row r="116" spans="1:6" x14ac:dyDescent="0.25">
      <c r="A116" s="13">
        <v>411</v>
      </c>
      <c r="B116">
        <v>1</v>
      </c>
      <c r="C116" s="13" t="s">
        <v>183</v>
      </c>
      <c r="D116" s="14" t="s">
        <v>514</v>
      </c>
      <c r="E116" s="13" t="s">
        <v>351</v>
      </c>
      <c r="F116" s="16">
        <v>1122500</v>
      </c>
    </row>
    <row r="117" spans="1:6" x14ac:dyDescent="0.25">
      <c r="A117" s="13">
        <v>411</v>
      </c>
      <c r="B117">
        <v>1</v>
      </c>
      <c r="C117" s="13" t="s">
        <v>184</v>
      </c>
      <c r="D117" s="14" t="s">
        <v>515</v>
      </c>
      <c r="E117" s="13" t="s">
        <v>352</v>
      </c>
      <c r="F117" s="16">
        <v>153000</v>
      </c>
    </row>
    <row r="118" spans="1:6" x14ac:dyDescent="0.25">
      <c r="A118" s="13">
        <v>411</v>
      </c>
      <c r="B118">
        <v>1</v>
      </c>
      <c r="C118" s="13" t="s">
        <v>185</v>
      </c>
      <c r="D118" s="14" t="s">
        <v>516</v>
      </c>
      <c r="E118" s="13" t="s">
        <v>353</v>
      </c>
      <c r="F118" s="16">
        <v>783000</v>
      </c>
    </row>
    <row r="119" spans="1:6" x14ac:dyDescent="0.25">
      <c r="A119" s="13">
        <v>411</v>
      </c>
      <c r="B119">
        <v>1</v>
      </c>
      <c r="C119" s="13" t="s">
        <v>186</v>
      </c>
      <c r="D119" s="14" t="s">
        <v>517</v>
      </c>
      <c r="E119" s="13" t="s">
        <v>354</v>
      </c>
      <c r="F119" s="16">
        <v>4350000</v>
      </c>
    </row>
    <row r="120" spans="1:6" x14ac:dyDescent="0.25">
      <c r="A120" s="13">
        <v>411</v>
      </c>
      <c r="B120">
        <v>1</v>
      </c>
      <c r="C120" s="13" t="s">
        <v>187</v>
      </c>
      <c r="D120" s="14" t="s">
        <v>518</v>
      </c>
      <c r="E120" s="13" t="s">
        <v>355</v>
      </c>
      <c r="F120" s="16">
        <v>159100</v>
      </c>
    </row>
    <row r="121" spans="1:6" x14ac:dyDescent="0.25">
      <c r="A121" s="13">
        <v>411</v>
      </c>
      <c r="B121">
        <v>1</v>
      </c>
      <c r="C121" s="13" t="s">
        <v>188</v>
      </c>
      <c r="D121" s="14" t="s">
        <v>519</v>
      </c>
      <c r="E121" s="13" t="s">
        <v>356</v>
      </c>
      <c r="F121" s="16">
        <v>546000</v>
      </c>
    </row>
    <row r="122" spans="1:6" x14ac:dyDescent="0.25">
      <c r="A122" s="13">
        <v>411</v>
      </c>
      <c r="B122">
        <v>1</v>
      </c>
      <c r="C122" s="13" t="s">
        <v>189</v>
      </c>
      <c r="D122" s="14" t="s">
        <v>520</v>
      </c>
      <c r="E122" s="13" t="s">
        <v>357</v>
      </c>
      <c r="F122" s="16">
        <v>1461000</v>
      </c>
    </row>
    <row r="123" spans="1:6" x14ac:dyDescent="0.25">
      <c r="A123" s="13">
        <v>411</v>
      </c>
      <c r="B123">
        <v>1</v>
      </c>
      <c r="C123" s="13" t="s">
        <v>190</v>
      </c>
      <c r="D123" s="14" t="s">
        <v>483</v>
      </c>
      <c r="E123" s="13" t="s">
        <v>357</v>
      </c>
      <c r="F123" s="16">
        <v>574000</v>
      </c>
    </row>
    <row r="124" spans="1:6" x14ac:dyDescent="0.25">
      <c r="A124" s="13">
        <v>411</v>
      </c>
      <c r="B124">
        <v>1</v>
      </c>
      <c r="C124" s="13" t="s">
        <v>191</v>
      </c>
      <c r="D124" s="14" t="s">
        <v>483</v>
      </c>
      <c r="E124" s="13" t="s">
        <v>357</v>
      </c>
      <c r="F124" s="16">
        <v>985000</v>
      </c>
    </row>
    <row r="125" spans="1:6" x14ac:dyDescent="0.25">
      <c r="A125" s="13">
        <v>411</v>
      </c>
      <c r="B125">
        <v>1</v>
      </c>
      <c r="C125" s="13" t="s">
        <v>192</v>
      </c>
      <c r="D125" s="14" t="s">
        <v>521</v>
      </c>
      <c r="E125" s="13" t="s">
        <v>358</v>
      </c>
      <c r="F125" s="16">
        <v>443000</v>
      </c>
    </row>
    <row r="126" spans="1:6" x14ac:dyDescent="0.25">
      <c r="A126" s="13">
        <v>411</v>
      </c>
      <c r="B126">
        <v>1</v>
      </c>
      <c r="C126" s="13" t="s">
        <v>193</v>
      </c>
      <c r="D126" s="14" t="s">
        <v>472</v>
      </c>
      <c r="E126" s="13" t="s">
        <v>359</v>
      </c>
      <c r="F126" s="16">
        <v>1110000</v>
      </c>
    </row>
    <row r="127" spans="1:6" x14ac:dyDescent="0.25">
      <c r="A127" s="13">
        <v>411</v>
      </c>
      <c r="B127">
        <v>1</v>
      </c>
      <c r="C127" s="13" t="s">
        <v>194</v>
      </c>
      <c r="D127" s="14" t="s">
        <v>522</v>
      </c>
      <c r="E127" s="13" t="s">
        <v>360</v>
      </c>
      <c r="F127" s="16">
        <v>1324300</v>
      </c>
    </row>
    <row r="128" spans="1:6" x14ac:dyDescent="0.25">
      <c r="A128" s="13">
        <v>411</v>
      </c>
      <c r="B128">
        <v>1</v>
      </c>
      <c r="C128" s="13" t="s">
        <v>195</v>
      </c>
      <c r="D128" s="14" t="s">
        <v>523</v>
      </c>
      <c r="E128" s="13" t="s">
        <v>361</v>
      </c>
      <c r="F128" s="16">
        <v>50000</v>
      </c>
    </row>
    <row r="129" spans="1:6" x14ac:dyDescent="0.25">
      <c r="A129" s="13">
        <v>411</v>
      </c>
      <c r="B129">
        <v>1</v>
      </c>
      <c r="C129" s="13" t="s">
        <v>195</v>
      </c>
      <c r="D129" s="14" t="s">
        <v>523</v>
      </c>
      <c r="E129" s="13" t="s">
        <v>361</v>
      </c>
      <c r="F129" s="16">
        <v>75000</v>
      </c>
    </row>
    <row r="130" spans="1:6" x14ac:dyDescent="0.25">
      <c r="A130" s="13">
        <v>411</v>
      </c>
      <c r="B130">
        <v>1</v>
      </c>
      <c r="C130" s="13" t="s">
        <v>195</v>
      </c>
      <c r="D130" s="14" t="s">
        <v>523</v>
      </c>
      <c r="E130" s="13" t="s">
        <v>361</v>
      </c>
      <c r="F130" s="16">
        <v>70000</v>
      </c>
    </row>
    <row r="131" spans="1:6" x14ac:dyDescent="0.25">
      <c r="A131" s="13">
        <v>411</v>
      </c>
      <c r="B131">
        <v>1</v>
      </c>
      <c r="C131" s="13" t="s">
        <v>196</v>
      </c>
      <c r="D131" s="14" t="s">
        <v>524</v>
      </c>
      <c r="E131" s="13" t="s">
        <v>362</v>
      </c>
      <c r="F131" s="16">
        <v>167000</v>
      </c>
    </row>
    <row r="132" spans="1:6" x14ac:dyDescent="0.25">
      <c r="A132" s="13">
        <v>411</v>
      </c>
      <c r="B132">
        <v>1</v>
      </c>
      <c r="C132" s="13" t="s">
        <v>197</v>
      </c>
      <c r="D132" s="14" t="s">
        <v>525</v>
      </c>
      <c r="E132" s="13" t="s">
        <v>363</v>
      </c>
      <c r="F132" s="16">
        <v>1212000</v>
      </c>
    </row>
    <row r="133" spans="1:6" x14ac:dyDescent="0.25">
      <c r="A133" s="13">
        <v>411</v>
      </c>
      <c r="B133">
        <v>1</v>
      </c>
      <c r="C133" s="13" t="s">
        <v>198</v>
      </c>
      <c r="D133" s="14" t="s">
        <v>526</v>
      </c>
      <c r="E133" s="13" t="s">
        <v>364</v>
      </c>
      <c r="F133" s="16">
        <v>1470000</v>
      </c>
    </row>
    <row r="134" spans="1:6" x14ac:dyDescent="0.25">
      <c r="A134" s="13">
        <v>411</v>
      </c>
      <c r="B134">
        <v>1</v>
      </c>
      <c r="C134" s="13" t="s">
        <v>199</v>
      </c>
      <c r="D134" s="14" t="s">
        <v>527</v>
      </c>
      <c r="E134" s="13" t="s">
        <v>365</v>
      </c>
      <c r="F134" s="16">
        <v>775380</v>
      </c>
    </row>
    <row r="135" spans="1:6" x14ac:dyDescent="0.25">
      <c r="A135" s="13">
        <v>411</v>
      </c>
      <c r="B135">
        <v>1</v>
      </c>
      <c r="C135" s="13" t="s">
        <v>200</v>
      </c>
      <c r="D135" s="14" t="s">
        <v>528</v>
      </c>
      <c r="E135" s="13" t="s">
        <v>366</v>
      </c>
      <c r="F135" s="16">
        <v>908500</v>
      </c>
    </row>
    <row r="136" spans="1:6" x14ac:dyDescent="0.25">
      <c r="A136" s="13">
        <v>411</v>
      </c>
      <c r="B136">
        <v>1</v>
      </c>
      <c r="C136" s="13" t="s">
        <v>201</v>
      </c>
      <c r="D136" s="14" t="s">
        <v>529</v>
      </c>
      <c r="E136" s="13" t="s">
        <v>367</v>
      </c>
      <c r="F136" s="16">
        <v>1111000</v>
      </c>
    </row>
    <row r="137" spans="1:6" x14ac:dyDescent="0.25">
      <c r="A137" s="13">
        <v>411</v>
      </c>
      <c r="B137">
        <v>1</v>
      </c>
      <c r="C137" s="13" t="s">
        <v>202</v>
      </c>
      <c r="D137" s="14" t="s">
        <v>530</v>
      </c>
      <c r="E137" s="13" t="s">
        <v>368</v>
      </c>
      <c r="F137" s="16">
        <v>259230</v>
      </c>
    </row>
    <row r="138" spans="1:6" x14ac:dyDescent="0.25">
      <c r="A138" s="13">
        <v>411</v>
      </c>
      <c r="B138">
        <v>1</v>
      </c>
      <c r="C138" s="13" t="s">
        <v>203</v>
      </c>
      <c r="D138" s="14" t="s">
        <v>531</v>
      </c>
      <c r="E138" s="13" t="s">
        <v>369</v>
      </c>
      <c r="F138" s="16">
        <v>260500</v>
      </c>
    </row>
    <row r="139" spans="1:6" x14ac:dyDescent="0.25">
      <c r="A139" s="13">
        <v>411</v>
      </c>
      <c r="B139">
        <v>1</v>
      </c>
      <c r="C139" s="13" t="s">
        <v>204</v>
      </c>
      <c r="D139" s="14" t="s">
        <v>532</v>
      </c>
      <c r="E139" s="13" t="s">
        <v>370</v>
      </c>
      <c r="F139" s="16">
        <v>693900</v>
      </c>
    </row>
    <row r="140" spans="1:6" x14ac:dyDescent="0.25">
      <c r="A140" s="13">
        <v>411</v>
      </c>
      <c r="B140">
        <v>1</v>
      </c>
      <c r="C140" s="13" t="s">
        <v>205</v>
      </c>
      <c r="D140" s="14" t="s">
        <v>533</v>
      </c>
      <c r="E140" s="13" t="s">
        <v>371</v>
      </c>
      <c r="F140" s="16">
        <v>318000</v>
      </c>
    </row>
    <row r="141" spans="1:6" x14ac:dyDescent="0.25">
      <c r="A141" s="13">
        <v>411</v>
      </c>
      <c r="B141">
        <v>1</v>
      </c>
      <c r="C141" s="13" t="s">
        <v>206</v>
      </c>
      <c r="D141" s="14" t="s">
        <v>534</v>
      </c>
      <c r="E141" s="13" t="s">
        <v>372</v>
      </c>
      <c r="F141" s="16">
        <v>364000</v>
      </c>
    </row>
    <row r="142" spans="1:6" x14ac:dyDescent="0.25">
      <c r="A142" s="13">
        <v>411</v>
      </c>
      <c r="B142">
        <v>1</v>
      </c>
      <c r="C142" s="13" t="s">
        <v>207</v>
      </c>
      <c r="D142" s="14" t="s">
        <v>535</v>
      </c>
      <c r="E142" s="13" t="s">
        <v>373</v>
      </c>
      <c r="F142" s="16">
        <v>155600</v>
      </c>
    </row>
    <row r="143" spans="1:6" x14ac:dyDescent="0.25">
      <c r="A143" s="13">
        <v>411</v>
      </c>
      <c r="B143">
        <v>1</v>
      </c>
      <c r="C143" s="13" t="s">
        <v>208</v>
      </c>
      <c r="D143" s="14" t="s">
        <v>536</v>
      </c>
      <c r="E143" s="13" t="s">
        <v>374</v>
      </c>
      <c r="F143" s="16">
        <v>421000</v>
      </c>
    </row>
    <row r="144" spans="1:6" x14ac:dyDescent="0.25">
      <c r="A144" s="13">
        <v>411</v>
      </c>
      <c r="B144">
        <v>1</v>
      </c>
      <c r="C144" s="13" t="s">
        <v>209</v>
      </c>
      <c r="D144" s="14" t="s">
        <v>536</v>
      </c>
      <c r="E144" s="13" t="s">
        <v>375</v>
      </c>
      <c r="F144" s="16">
        <v>294500</v>
      </c>
    </row>
    <row r="145" spans="1:6" x14ac:dyDescent="0.25">
      <c r="A145" s="13">
        <v>411</v>
      </c>
      <c r="B145">
        <v>1</v>
      </c>
      <c r="C145" s="13" t="s">
        <v>210</v>
      </c>
      <c r="D145" s="14" t="s">
        <v>537</v>
      </c>
      <c r="E145" s="13" t="s">
        <v>376</v>
      </c>
      <c r="F145" s="16">
        <v>204900</v>
      </c>
    </row>
    <row r="146" spans="1:6" x14ac:dyDescent="0.25">
      <c r="A146" s="13">
        <v>411</v>
      </c>
      <c r="B146">
        <v>1</v>
      </c>
      <c r="C146" s="13" t="s">
        <v>211</v>
      </c>
      <c r="D146" s="14" t="s">
        <v>538</v>
      </c>
      <c r="E146" s="13" t="s">
        <v>377</v>
      </c>
      <c r="F146" s="16">
        <v>249000</v>
      </c>
    </row>
    <row r="147" spans="1:6" x14ac:dyDescent="0.25">
      <c r="A147" s="13">
        <v>411</v>
      </c>
      <c r="B147">
        <v>1</v>
      </c>
      <c r="C147" s="13" t="s">
        <v>212</v>
      </c>
      <c r="D147" s="14" t="s">
        <v>539</v>
      </c>
      <c r="E147" s="13" t="s">
        <v>378</v>
      </c>
      <c r="F147" s="16">
        <v>495000</v>
      </c>
    </row>
    <row r="148" spans="1:6" x14ac:dyDescent="0.25">
      <c r="A148" s="13">
        <v>411</v>
      </c>
      <c r="B148">
        <v>1</v>
      </c>
      <c r="C148" s="13" t="s">
        <v>213</v>
      </c>
      <c r="D148" s="14" t="s">
        <v>540</v>
      </c>
      <c r="E148" s="13" t="s">
        <v>379</v>
      </c>
      <c r="F148" s="16">
        <v>2075000</v>
      </c>
    </row>
    <row r="149" spans="1:6" x14ac:dyDescent="0.25">
      <c r="A149" s="13">
        <v>411</v>
      </c>
      <c r="B149">
        <v>1</v>
      </c>
      <c r="C149" s="13" t="s">
        <v>214</v>
      </c>
      <c r="D149" s="14" t="s">
        <v>541</v>
      </c>
      <c r="E149" s="13" t="s">
        <v>380</v>
      </c>
      <c r="F149" s="16">
        <v>225700</v>
      </c>
    </row>
    <row r="150" spans="1:6" x14ac:dyDescent="0.25">
      <c r="A150" s="13">
        <v>411</v>
      </c>
      <c r="B150">
        <v>1</v>
      </c>
      <c r="C150" s="13" t="s">
        <v>215</v>
      </c>
      <c r="D150" s="14" t="s">
        <v>542</v>
      </c>
      <c r="E150" s="13" t="s">
        <v>381</v>
      </c>
      <c r="F150" s="16">
        <v>418750</v>
      </c>
    </row>
    <row r="151" spans="1:6" x14ac:dyDescent="0.25">
      <c r="A151" s="13">
        <v>411</v>
      </c>
      <c r="B151">
        <v>1</v>
      </c>
      <c r="C151" s="13" t="s">
        <v>216</v>
      </c>
      <c r="D151" s="14" t="s">
        <v>543</v>
      </c>
      <c r="E151" s="13" t="s">
        <v>382</v>
      </c>
      <c r="F151" s="16">
        <v>217500</v>
      </c>
    </row>
    <row r="152" spans="1:6" x14ac:dyDescent="0.25">
      <c r="A152" s="13">
        <v>411</v>
      </c>
      <c r="B152">
        <v>1</v>
      </c>
      <c r="C152" s="13" t="s">
        <v>217</v>
      </c>
      <c r="D152" s="14" t="s">
        <v>544</v>
      </c>
      <c r="E152" s="13" t="s">
        <v>383</v>
      </c>
      <c r="F152" s="16">
        <v>248400</v>
      </c>
    </row>
    <row r="153" spans="1:6" x14ac:dyDescent="0.25">
      <c r="A153" s="13">
        <v>411</v>
      </c>
      <c r="B153">
        <v>1</v>
      </c>
      <c r="C153" s="13" t="s">
        <v>218</v>
      </c>
      <c r="D153" s="14" t="s">
        <v>545</v>
      </c>
      <c r="E153" s="13" t="s">
        <v>384</v>
      </c>
      <c r="F153" s="16">
        <v>422086</v>
      </c>
    </row>
    <row r="154" spans="1:6" x14ac:dyDescent="0.25">
      <c r="A154" s="13">
        <v>411</v>
      </c>
      <c r="B154">
        <v>1</v>
      </c>
      <c r="C154" s="13" t="s">
        <v>219</v>
      </c>
      <c r="D154" s="14" t="s">
        <v>546</v>
      </c>
      <c r="E154" s="13" t="s">
        <v>385</v>
      </c>
      <c r="F154" s="16">
        <v>142250</v>
      </c>
    </row>
    <row r="155" spans="1:6" x14ac:dyDescent="0.25">
      <c r="A155" s="13">
        <v>411</v>
      </c>
      <c r="B155">
        <v>1</v>
      </c>
      <c r="C155" s="13" t="s">
        <v>220</v>
      </c>
      <c r="D155" s="14" t="s">
        <v>547</v>
      </c>
      <c r="E155" s="13" t="s">
        <v>386</v>
      </c>
      <c r="F155" s="16">
        <v>354500</v>
      </c>
    </row>
    <row r="156" spans="1:6" x14ac:dyDescent="0.25">
      <c r="A156" s="13">
        <v>411</v>
      </c>
      <c r="B156" s="13">
        <v>1</v>
      </c>
      <c r="C156" s="13" t="s">
        <v>1461</v>
      </c>
      <c r="D156" s="14" t="s">
        <v>1463</v>
      </c>
      <c r="E156" s="13" t="s">
        <v>1462</v>
      </c>
      <c r="F156" s="14">
        <v>138000</v>
      </c>
    </row>
    <row r="157" spans="1:6" x14ac:dyDescent="0.25">
      <c r="A157" s="13">
        <v>411</v>
      </c>
      <c r="B157">
        <v>1</v>
      </c>
      <c r="C157" s="13" t="s">
        <v>221</v>
      </c>
      <c r="D157" s="14" t="s">
        <v>548</v>
      </c>
      <c r="E157" s="13" t="s">
        <v>387</v>
      </c>
      <c r="F157" s="16">
        <v>229000</v>
      </c>
    </row>
    <row r="158" spans="1:6" x14ac:dyDescent="0.25">
      <c r="A158" s="13">
        <v>411</v>
      </c>
      <c r="B158">
        <v>1</v>
      </c>
      <c r="C158" s="13" t="s">
        <v>222</v>
      </c>
      <c r="D158" s="14" t="s">
        <v>549</v>
      </c>
      <c r="E158" s="13" t="s">
        <v>388</v>
      </c>
      <c r="F158" s="16">
        <v>436500</v>
      </c>
    </row>
    <row r="159" spans="1:6" x14ac:dyDescent="0.25">
      <c r="A159" s="13">
        <v>411</v>
      </c>
      <c r="B159">
        <v>1</v>
      </c>
      <c r="C159" s="13" t="s">
        <v>223</v>
      </c>
      <c r="D159" s="14" t="s">
        <v>448</v>
      </c>
      <c r="E159" s="13" t="s">
        <v>389</v>
      </c>
      <c r="F159" s="16">
        <v>405300</v>
      </c>
    </row>
    <row r="160" spans="1:6" x14ac:dyDescent="0.25">
      <c r="A160" s="13">
        <v>411</v>
      </c>
      <c r="B160">
        <v>1</v>
      </c>
      <c r="C160" s="13" t="s">
        <v>224</v>
      </c>
      <c r="D160" s="14" t="s">
        <v>550</v>
      </c>
      <c r="E160" s="13" t="s">
        <v>390</v>
      </c>
      <c r="F160" s="16">
        <v>958000</v>
      </c>
    </row>
    <row r="161" spans="1:6" x14ac:dyDescent="0.25">
      <c r="A161" s="13">
        <v>411</v>
      </c>
      <c r="B161">
        <v>1</v>
      </c>
      <c r="C161" s="13" t="s">
        <v>225</v>
      </c>
      <c r="D161" s="14" t="s">
        <v>551</v>
      </c>
      <c r="E161" s="13" t="s">
        <v>391</v>
      </c>
      <c r="F161" s="16">
        <v>1217500</v>
      </c>
    </row>
    <row r="162" spans="1:6" x14ac:dyDescent="0.25">
      <c r="A162" s="13">
        <v>411</v>
      </c>
      <c r="B162">
        <v>1</v>
      </c>
      <c r="C162" s="13" t="s">
        <v>226</v>
      </c>
      <c r="D162" s="14" t="s">
        <v>552</v>
      </c>
      <c r="E162" s="13" t="s">
        <v>392</v>
      </c>
      <c r="F162" s="16">
        <v>250000</v>
      </c>
    </row>
    <row r="163" spans="1:6" x14ac:dyDescent="0.25">
      <c r="A163" s="13">
        <v>411</v>
      </c>
      <c r="B163">
        <v>1</v>
      </c>
      <c r="C163" s="13" t="s">
        <v>227</v>
      </c>
      <c r="D163" s="14" t="s">
        <v>553</v>
      </c>
      <c r="E163" s="13" t="s">
        <v>393</v>
      </c>
      <c r="F163" s="16">
        <v>211500</v>
      </c>
    </row>
    <row r="164" spans="1:6" x14ac:dyDescent="0.25">
      <c r="A164" s="13">
        <v>411</v>
      </c>
      <c r="B164">
        <v>1</v>
      </c>
      <c r="C164" s="13" t="s">
        <v>228</v>
      </c>
      <c r="D164" s="14" t="s">
        <v>554</v>
      </c>
      <c r="E164" s="13" t="s">
        <v>394</v>
      </c>
      <c r="F164" s="16">
        <v>1690100</v>
      </c>
    </row>
    <row r="165" spans="1:6" x14ac:dyDescent="0.25">
      <c r="A165" s="13">
        <v>411</v>
      </c>
      <c r="B165">
        <v>1</v>
      </c>
      <c r="C165" s="13" t="s">
        <v>229</v>
      </c>
      <c r="D165" s="14" t="s">
        <v>555</v>
      </c>
      <c r="E165" s="13" t="s">
        <v>395</v>
      </c>
      <c r="F165" s="16">
        <v>550000</v>
      </c>
    </row>
    <row r="166" spans="1:6" x14ac:dyDescent="0.25">
      <c r="A166" s="13">
        <v>411</v>
      </c>
      <c r="B166">
        <v>1</v>
      </c>
      <c r="C166" s="13" t="s">
        <v>230</v>
      </c>
      <c r="D166" s="14" t="s">
        <v>556</v>
      </c>
      <c r="E166" s="13" t="s">
        <v>396</v>
      </c>
      <c r="F166" s="16">
        <v>420000</v>
      </c>
    </row>
    <row r="167" spans="1:6" x14ac:dyDescent="0.25">
      <c r="A167" s="13">
        <v>411</v>
      </c>
      <c r="B167">
        <v>1</v>
      </c>
      <c r="C167" s="13" t="s">
        <v>231</v>
      </c>
      <c r="D167" s="14" t="s">
        <v>557</v>
      </c>
      <c r="E167" s="13" t="s">
        <v>397</v>
      </c>
      <c r="F167" s="16">
        <v>750000</v>
      </c>
    </row>
    <row r="168" spans="1:6" x14ac:dyDescent="0.25">
      <c r="A168" s="13">
        <v>411</v>
      </c>
      <c r="B168">
        <v>1</v>
      </c>
      <c r="C168" s="13" t="s">
        <v>232</v>
      </c>
      <c r="D168" s="14" t="s">
        <v>558</v>
      </c>
      <c r="E168" s="13" t="s">
        <v>398</v>
      </c>
      <c r="F168" s="16">
        <v>200000</v>
      </c>
    </row>
    <row r="169" spans="1:6" x14ac:dyDescent="0.25">
      <c r="A169" s="13">
        <v>411</v>
      </c>
      <c r="B169">
        <v>1</v>
      </c>
      <c r="C169" s="13" t="s">
        <v>233</v>
      </c>
      <c r="D169" s="14" t="s">
        <v>559</v>
      </c>
      <c r="E169" s="13" t="s">
        <v>399</v>
      </c>
      <c r="F169" s="16">
        <v>166000</v>
      </c>
    </row>
    <row r="170" spans="1:6" x14ac:dyDescent="0.25">
      <c r="A170" s="13">
        <v>411</v>
      </c>
      <c r="B170">
        <v>1</v>
      </c>
      <c r="C170" s="13" t="s">
        <v>234</v>
      </c>
      <c r="D170" s="14" t="s">
        <v>560</v>
      </c>
      <c r="E170" s="13" t="s">
        <v>400</v>
      </c>
      <c r="F170" s="16">
        <v>195000</v>
      </c>
    </row>
    <row r="171" spans="1:6" x14ac:dyDescent="0.25">
      <c r="A171" s="13">
        <v>411</v>
      </c>
      <c r="B171">
        <v>1</v>
      </c>
      <c r="C171" s="13" t="s">
        <v>235</v>
      </c>
      <c r="D171" s="14" t="s">
        <v>561</v>
      </c>
      <c r="E171" s="13" t="s">
        <v>401</v>
      </c>
      <c r="F171" s="16">
        <v>338500</v>
      </c>
    </row>
    <row r="172" spans="1:6" x14ac:dyDescent="0.25">
      <c r="A172" s="13">
        <v>411</v>
      </c>
      <c r="B172">
        <v>1</v>
      </c>
      <c r="C172" s="13" t="s">
        <v>236</v>
      </c>
      <c r="D172" s="14" t="s">
        <v>562</v>
      </c>
      <c r="E172" s="13" t="s">
        <v>402</v>
      </c>
      <c r="F172" s="16">
        <v>211900</v>
      </c>
    </row>
    <row r="173" spans="1:6" x14ac:dyDescent="0.25">
      <c r="A173" s="13">
        <v>411</v>
      </c>
      <c r="B173">
        <v>1</v>
      </c>
      <c r="C173" s="13" t="s">
        <v>237</v>
      </c>
      <c r="D173" s="14" t="s">
        <v>563</v>
      </c>
      <c r="E173" s="13" t="s">
        <v>403</v>
      </c>
      <c r="F173" s="16">
        <v>373500</v>
      </c>
    </row>
    <row r="174" spans="1:6" x14ac:dyDescent="0.25">
      <c r="A174" s="13">
        <v>411</v>
      </c>
      <c r="B174">
        <v>1</v>
      </c>
      <c r="C174" s="13" t="s">
        <v>238</v>
      </c>
      <c r="D174" s="14" t="s">
        <v>564</v>
      </c>
      <c r="E174" s="13" t="s">
        <v>404</v>
      </c>
      <c r="F174" s="16">
        <v>949500</v>
      </c>
    </row>
    <row r="175" spans="1:6" x14ac:dyDescent="0.25">
      <c r="A175" s="13">
        <v>411</v>
      </c>
      <c r="B175">
        <v>1</v>
      </c>
      <c r="C175" s="13" t="s">
        <v>239</v>
      </c>
      <c r="D175" s="14" t="s">
        <v>565</v>
      </c>
      <c r="E175" s="13" t="s">
        <v>405</v>
      </c>
      <c r="F175" s="16">
        <v>661000</v>
      </c>
    </row>
    <row r="176" spans="1:6" x14ac:dyDescent="0.25">
      <c r="A176" s="13">
        <v>411</v>
      </c>
      <c r="B176">
        <v>1</v>
      </c>
      <c r="C176" s="13" t="s">
        <v>240</v>
      </c>
      <c r="D176" s="14" t="s">
        <v>566</v>
      </c>
      <c r="E176" s="13" t="s">
        <v>406</v>
      </c>
      <c r="F176" s="16">
        <v>472500</v>
      </c>
    </row>
    <row r="177" spans="1:6" x14ac:dyDescent="0.25">
      <c r="A177" s="13">
        <v>411</v>
      </c>
      <c r="B177">
        <v>1</v>
      </c>
      <c r="C177" s="13" t="s">
        <v>241</v>
      </c>
      <c r="D177" s="14" t="s">
        <v>567</v>
      </c>
      <c r="E177" s="13" t="s">
        <v>407</v>
      </c>
      <c r="F177" s="16">
        <v>276016.86</v>
      </c>
    </row>
    <row r="178" spans="1:6" x14ac:dyDescent="0.25">
      <c r="A178" s="13">
        <v>411</v>
      </c>
      <c r="B178">
        <v>1</v>
      </c>
      <c r="C178" s="13" t="s">
        <v>242</v>
      </c>
      <c r="D178" s="14" t="s">
        <v>568</v>
      </c>
      <c r="E178" s="13" t="s">
        <v>408</v>
      </c>
      <c r="F178" s="16">
        <v>2580000</v>
      </c>
    </row>
    <row r="179" spans="1:6" x14ac:dyDescent="0.25">
      <c r="A179" s="13">
        <v>411</v>
      </c>
      <c r="B179">
        <v>1</v>
      </c>
      <c r="C179" s="13" t="s">
        <v>243</v>
      </c>
      <c r="D179" s="14" t="s">
        <v>492</v>
      </c>
      <c r="E179" s="13" t="s">
        <v>409</v>
      </c>
      <c r="F179" s="16">
        <v>324520</v>
      </c>
    </row>
    <row r="180" spans="1:6" x14ac:dyDescent="0.25">
      <c r="A180" s="13">
        <v>411</v>
      </c>
      <c r="B180">
        <v>1</v>
      </c>
      <c r="C180" s="13" t="s">
        <v>244</v>
      </c>
      <c r="D180" s="14" t="s">
        <v>569</v>
      </c>
      <c r="E180" s="13" t="s">
        <v>410</v>
      </c>
      <c r="F180" s="16">
        <v>659000</v>
      </c>
    </row>
    <row r="181" spans="1:6" x14ac:dyDescent="0.25">
      <c r="A181" s="13">
        <v>411</v>
      </c>
      <c r="B181">
        <v>1</v>
      </c>
      <c r="C181" s="13" t="s">
        <v>245</v>
      </c>
      <c r="D181" s="14" t="s">
        <v>570</v>
      </c>
      <c r="E181" s="13" t="s">
        <v>411</v>
      </c>
      <c r="F181" s="16">
        <v>1284000</v>
      </c>
    </row>
    <row r="182" spans="1:6" x14ac:dyDescent="0.25">
      <c r="A182" s="13">
        <v>411</v>
      </c>
      <c r="B182">
        <v>1</v>
      </c>
      <c r="C182" s="13" t="s">
        <v>246</v>
      </c>
      <c r="D182" s="14" t="s">
        <v>571</v>
      </c>
      <c r="E182" s="13" t="s">
        <v>412</v>
      </c>
      <c r="F182" s="16">
        <v>1310000</v>
      </c>
    </row>
    <row r="183" spans="1:6" x14ac:dyDescent="0.25">
      <c r="A183" s="13">
        <v>411</v>
      </c>
      <c r="B183">
        <v>1</v>
      </c>
      <c r="C183" s="13" t="s">
        <v>247</v>
      </c>
      <c r="D183" s="14" t="s">
        <v>470</v>
      </c>
      <c r="E183" s="13" t="s">
        <v>413</v>
      </c>
      <c r="F183" s="16">
        <v>1010500</v>
      </c>
    </row>
    <row r="184" spans="1:6" x14ac:dyDescent="0.25">
      <c r="A184" s="13">
        <v>411</v>
      </c>
      <c r="B184">
        <v>1</v>
      </c>
      <c r="C184" s="13" t="s">
        <v>248</v>
      </c>
      <c r="D184" s="14" t="s">
        <v>525</v>
      </c>
      <c r="E184" s="13" t="s">
        <v>414</v>
      </c>
      <c r="F184" s="16">
        <v>600000</v>
      </c>
    </row>
    <row r="185" spans="1:6" x14ac:dyDescent="0.25">
      <c r="A185" s="13">
        <v>411</v>
      </c>
      <c r="B185">
        <v>1</v>
      </c>
      <c r="C185" s="13" t="s">
        <v>249</v>
      </c>
      <c r="D185" s="14" t="s">
        <v>572</v>
      </c>
      <c r="E185" s="13" t="s">
        <v>415</v>
      </c>
      <c r="F185" s="16">
        <v>2850000</v>
      </c>
    </row>
    <row r="186" spans="1:6" x14ac:dyDescent="0.25">
      <c r="A186" s="13">
        <v>411</v>
      </c>
      <c r="B186">
        <v>1</v>
      </c>
      <c r="C186" s="13" t="s">
        <v>250</v>
      </c>
      <c r="D186" s="14" t="s">
        <v>573</v>
      </c>
      <c r="E186" s="13" t="s">
        <v>416</v>
      </c>
      <c r="F186" s="16">
        <v>919748</v>
      </c>
    </row>
    <row r="187" spans="1:6" x14ac:dyDescent="0.25">
      <c r="A187" s="13">
        <v>411</v>
      </c>
      <c r="B187">
        <v>1</v>
      </c>
      <c r="C187" s="13" t="s">
        <v>251</v>
      </c>
      <c r="D187" s="14" t="s">
        <v>574</v>
      </c>
      <c r="E187" s="13" t="s">
        <v>417</v>
      </c>
      <c r="F187" s="16">
        <v>397800</v>
      </c>
    </row>
    <row r="188" spans="1:6" x14ac:dyDescent="0.25">
      <c r="A188" s="13">
        <v>411</v>
      </c>
      <c r="B188">
        <v>1</v>
      </c>
      <c r="C188" s="13" t="s">
        <v>252</v>
      </c>
      <c r="D188" s="14" t="s">
        <v>459</v>
      </c>
      <c r="E188" s="13" t="s">
        <v>418</v>
      </c>
      <c r="F188" s="16">
        <v>1012500</v>
      </c>
    </row>
    <row r="189" spans="1:6" x14ac:dyDescent="0.25">
      <c r="A189" s="13">
        <v>411</v>
      </c>
      <c r="B189">
        <v>1</v>
      </c>
      <c r="C189" s="13" t="s">
        <v>253</v>
      </c>
      <c r="D189" s="14" t="s">
        <v>575</v>
      </c>
      <c r="E189" s="13" t="s">
        <v>419</v>
      </c>
      <c r="F189" s="16">
        <v>380000</v>
      </c>
    </row>
    <row r="190" spans="1:6" x14ac:dyDescent="0.25">
      <c r="A190" s="13">
        <v>411</v>
      </c>
      <c r="B190">
        <v>1</v>
      </c>
      <c r="C190" s="13" t="s">
        <v>253</v>
      </c>
      <c r="D190" s="14" t="s">
        <v>575</v>
      </c>
      <c r="E190" s="13" t="s">
        <v>419</v>
      </c>
      <c r="F190" s="16">
        <v>450000</v>
      </c>
    </row>
    <row r="191" spans="1:6" x14ac:dyDescent="0.25">
      <c r="A191" s="13">
        <v>411</v>
      </c>
      <c r="B191">
        <v>1</v>
      </c>
      <c r="C191" s="13" t="s">
        <v>253</v>
      </c>
      <c r="D191" s="14" t="s">
        <v>575</v>
      </c>
      <c r="E191" s="13" t="s">
        <v>419</v>
      </c>
      <c r="F191" s="16">
        <v>225000</v>
      </c>
    </row>
    <row r="192" spans="1:6" x14ac:dyDescent="0.25">
      <c r="A192" s="13">
        <v>411</v>
      </c>
      <c r="B192">
        <v>1</v>
      </c>
      <c r="C192" s="13" t="s">
        <v>254</v>
      </c>
      <c r="D192" s="14" t="s">
        <v>576</v>
      </c>
      <c r="E192" s="13" t="s">
        <v>420</v>
      </c>
      <c r="F192" s="16">
        <v>312600</v>
      </c>
    </row>
    <row r="193" spans="1:6" x14ac:dyDescent="0.25">
      <c r="A193" s="13">
        <v>411</v>
      </c>
      <c r="B193">
        <v>1</v>
      </c>
      <c r="C193" s="13" t="s">
        <v>255</v>
      </c>
      <c r="D193" s="14" t="s">
        <v>577</v>
      </c>
      <c r="E193" s="13" t="s">
        <v>421</v>
      </c>
      <c r="F193" s="16">
        <v>1000000</v>
      </c>
    </row>
    <row r="194" spans="1:6" x14ac:dyDescent="0.25">
      <c r="A194" s="13">
        <v>411</v>
      </c>
      <c r="B194">
        <v>1</v>
      </c>
      <c r="C194" s="13" t="s">
        <v>256</v>
      </c>
      <c r="D194" s="14" t="s">
        <v>578</v>
      </c>
      <c r="E194" s="13" t="s">
        <v>422</v>
      </c>
      <c r="F194" s="16">
        <v>610000</v>
      </c>
    </row>
    <row r="195" spans="1:6" x14ac:dyDescent="0.25">
      <c r="A195" s="13">
        <v>411</v>
      </c>
      <c r="B195">
        <v>1</v>
      </c>
      <c r="C195" s="13" t="s">
        <v>257</v>
      </c>
      <c r="D195" s="14" t="s">
        <v>579</v>
      </c>
      <c r="E195" s="13" t="s">
        <v>423</v>
      </c>
      <c r="F195" s="16">
        <v>465964</v>
      </c>
    </row>
    <row r="196" spans="1:6" x14ac:dyDescent="0.25">
      <c r="A196" s="13">
        <v>411</v>
      </c>
      <c r="B196">
        <v>1</v>
      </c>
      <c r="C196" s="13" t="s">
        <v>1467</v>
      </c>
      <c r="D196" s="40" t="s">
        <v>1469</v>
      </c>
      <c r="E196" s="13" t="s">
        <v>1471</v>
      </c>
      <c r="F196" s="14">
        <v>200000</v>
      </c>
    </row>
    <row r="197" spans="1:6" x14ac:dyDescent="0.25">
      <c r="A197" s="13">
        <v>411</v>
      </c>
      <c r="B197">
        <v>1</v>
      </c>
      <c r="C197" s="13" t="s">
        <v>1468</v>
      </c>
      <c r="D197" s="40" t="s">
        <v>1470</v>
      </c>
      <c r="E197" s="13" t="s">
        <v>1472</v>
      </c>
      <c r="F197" s="14">
        <v>276050</v>
      </c>
    </row>
    <row r="198" spans="1:6" x14ac:dyDescent="0.25">
      <c r="A198" s="13">
        <v>411</v>
      </c>
      <c r="B198">
        <v>1</v>
      </c>
      <c r="C198" s="13" t="s">
        <v>424</v>
      </c>
      <c r="D198" s="14" t="s">
        <v>580</v>
      </c>
      <c r="E198" s="13" t="s">
        <v>429</v>
      </c>
      <c r="F198" s="16">
        <v>587239</v>
      </c>
    </row>
    <row r="199" spans="1:6" x14ac:dyDescent="0.25">
      <c r="A199" s="13">
        <v>411</v>
      </c>
      <c r="B199">
        <v>1</v>
      </c>
      <c r="C199" s="13" t="s">
        <v>425</v>
      </c>
      <c r="D199" s="14" t="s">
        <v>581</v>
      </c>
      <c r="E199" s="13" t="s">
        <v>430</v>
      </c>
      <c r="F199" s="16">
        <v>451800</v>
      </c>
    </row>
    <row r="200" spans="1:6" x14ac:dyDescent="0.25">
      <c r="A200" s="13">
        <v>411</v>
      </c>
      <c r="B200">
        <v>1</v>
      </c>
      <c r="C200" s="13" t="s">
        <v>426</v>
      </c>
      <c r="D200" s="14" t="s">
        <v>582</v>
      </c>
      <c r="E200" s="13" t="s">
        <v>350</v>
      </c>
      <c r="F200" s="16">
        <v>275123.02</v>
      </c>
    </row>
    <row r="201" spans="1:6" x14ac:dyDescent="0.25">
      <c r="A201" s="13">
        <v>411</v>
      </c>
      <c r="B201">
        <v>1</v>
      </c>
      <c r="C201" s="13" t="s">
        <v>427</v>
      </c>
      <c r="D201" s="14" t="s">
        <v>583</v>
      </c>
      <c r="E201" s="13" t="s">
        <v>431</v>
      </c>
      <c r="F201" s="16">
        <v>281355</v>
      </c>
    </row>
    <row r="202" spans="1:6" x14ac:dyDescent="0.25">
      <c r="A202" s="13">
        <v>411</v>
      </c>
      <c r="B202">
        <v>1</v>
      </c>
      <c r="C202" s="13" t="s">
        <v>428</v>
      </c>
      <c r="D202" s="14" t="s">
        <v>584</v>
      </c>
      <c r="E202" s="13" t="s">
        <v>432</v>
      </c>
      <c r="F202" s="16">
        <v>495896</v>
      </c>
    </row>
    <row r="203" spans="1:6" x14ac:dyDescent="0.25">
      <c r="A203" s="31" t="s">
        <v>1440</v>
      </c>
      <c r="B203" s="28"/>
      <c r="C203" s="31"/>
      <c r="D203" s="32"/>
      <c r="E203" s="31"/>
      <c r="F203" s="33">
        <f>SUM(F20:F202)</f>
        <v>105498450.88</v>
      </c>
    </row>
    <row r="204" spans="1:6" ht="30" x14ac:dyDescent="0.25">
      <c r="A204" s="11">
        <v>501</v>
      </c>
      <c r="B204">
        <v>1</v>
      </c>
      <c r="C204" s="12" t="s">
        <v>79</v>
      </c>
      <c r="D204" s="14" t="s">
        <v>1432</v>
      </c>
      <c r="E204" s="11" t="s">
        <v>80</v>
      </c>
      <c r="F204" s="15">
        <f>6049407+1632552</f>
        <v>7681959</v>
      </c>
    </row>
    <row r="205" spans="1:6" x14ac:dyDescent="0.25">
      <c r="A205" s="11">
        <v>501</v>
      </c>
      <c r="B205">
        <v>1</v>
      </c>
      <c r="C205" s="12" t="s">
        <v>81</v>
      </c>
      <c r="D205" s="14" t="s">
        <v>1432</v>
      </c>
      <c r="E205" s="11" t="s">
        <v>80</v>
      </c>
      <c r="F205" s="15">
        <v>1564165</v>
      </c>
    </row>
    <row r="206" spans="1:6" x14ac:dyDescent="0.25">
      <c r="A206" s="11">
        <v>501</v>
      </c>
      <c r="B206">
        <v>1</v>
      </c>
      <c r="C206" s="12" t="s">
        <v>82</v>
      </c>
      <c r="D206" s="14" t="s">
        <v>1432</v>
      </c>
      <c r="E206" s="11" t="s">
        <v>80</v>
      </c>
      <c r="F206" s="15">
        <v>288035</v>
      </c>
    </row>
    <row r="207" spans="1:6" x14ac:dyDescent="0.25">
      <c r="A207" s="11">
        <v>501</v>
      </c>
      <c r="B207">
        <v>1</v>
      </c>
      <c r="C207" s="12" t="s">
        <v>83</v>
      </c>
      <c r="D207" s="14" t="s">
        <v>1432</v>
      </c>
      <c r="E207" s="11" t="s">
        <v>80</v>
      </c>
      <c r="F207" s="15">
        <v>435615</v>
      </c>
    </row>
    <row r="208" spans="1:6" x14ac:dyDescent="0.25">
      <c r="A208" s="11">
        <v>501</v>
      </c>
      <c r="B208">
        <v>1</v>
      </c>
      <c r="C208" s="12" t="s">
        <v>84</v>
      </c>
      <c r="D208" s="14" t="s">
        <v>1432</v>
      </c>
      <c r="E208" s="11" t="s">
        <v>80</v>
      </c>
      <c r="F208" s="15">
        <v>351595</v>
      </c>
    </row>
    <row r="209" spans="1:6" x14ac:dyDescent="0.25">
      <c r="A209" s="11">
        <v>501</v>
      </c>
      <c r="B209">
        <v>1</v>
      </c>
      <c r="C209" s="12" t="s">
        <v>85</v>
      </c>
      <c r="D209" s="14" t="s">
        <v>1432</v>
      </c>
      <c r="E209" s="11" t="s">
        <v>80</v>
      </c>
      <c r="F209" s="15">
        <v>412323</v>
      </c>
    </row>
    <row r="210" spans="1:6" x14ac:dyDescent="0.25">
      <c r="A210" s="11">
        <v>501</v>
      </c>
      <c r="B210">
        <v>1</v>
      </c>
      <c r="C210" s="12" t="s">
        <v>86</v>
      </c>
      <c r="D210" s="14" t="s">
        <v>1432</v>
      </c>
      <c r="E210" s="11" t="s">
        <v>80</v>
      </c>
      <c r="F210" s="15">
        <v>608804</v>
      </c>
    </row>
    <row r="211" spans="1:6" x14ac:dyDescent="0.25">
      <c r="A211" s="11">
        <v>501</v>
      </c>
      <c r="B211">
        <v>1</v>
      </c>
      <c r="C211" s="12" t="s">
        <v>87</v>
      </c>
      <c r="D211" s="14" t="s">
        <v>1432</v>
      </c>
      <c r="E211" s="11" t="s">
        <v>80</v>
      </c>
      <c r="F211" s="15">
        <v>495984</v>
      </c>
    </row>
    <row r="212" spans="1:6" x14ac:dyDescent="0.25">
      <c r="A212" s="11">
        <v>501</v>
      </c>
      <c r="C212" s="12" t="s">
        <v>1466</v>
      </c>
      <c r="E212" s="11" t="s">
        <v>80</v>
      </c>
      <c r="F212" s="39">
        <v>238610</v>
      </c>
    </row>
    <row r="213" spans="1:6" x14ac:dyDescent="0.25">
      <c r="A213" s="28" t="s">
        <v>1441</v>
      </c>
      <c r="B213" s="28"/>
      <c r="C213" s="28"/>
      <c r="D213" s="28"/>
      <c r="E213" s="28"/>
      <c r="F213" s="30">
        <f>SUM(F204:F212)</f>
        <v>12077090</v>
      </c>
    </row>
    <row r="214" spans="1:6" ht="15.75" thickBot="1" x14ac:dyDescent="0.3">
      <c r="A214" t="s">
        <v>1442</v>
      </c>
      <c r="F214" s="17">
        <f>F213+F203+F19+F15</f>
        <v>122457607.88</v>
      </c>
    </row>
    <row r="215" spans="1:6" ht="15.75" thickTop="1" x14ac:dyDescent="0.25"/>
  </sheetData>
  <sheetProtection algorithmName="SHA-512" hashValue="3tuHcoagrbCoHyZ9QUnG0WRm7xJrTK98uvRBsAJeFXFhdyfB2MVZSBlYeuiANoGL9WV5CYq5uqzo2xtS3PZIjQ==" saltValue="70C/ccTJzQpnIni/UeSqYg==" spinCount="100000" sheet="1" objects="1" scenarios="1"/>
  <autoFilter ref="A2:F214" xr:uid="{00000000-0009-0000-0000-000002000000}"/>
  <sortState xmlns:xlrd2="http://schemas.microsoft.com/office/spreadsheetml/2017/richdata2" ref="A3:F209">
    <sortCondition ref="A3:A209"/>
  </sortState>
  <mergeCells count="1">
    <mergeCell ref="A1:F1"/>
  </mergeCells>
  <dataValidations count="2">
    <dataValidation type="whole" allowBlank="1" showInputMessage="1" showErrorMessage="1" error="Enter a positive whole number" sqref="F20" xr:uid="{00000000-0002-0000-0200-000000000000}">
      <formula1>0</formula1>
      <formula2>9999999999999</formula2>
    </dataValidation>
    <dataValidation type="whole" allowBlank="1" showInputMessage="1" showErrorMessage="1" error="Enter an agency number between 100 and 999." sqref="A20" xr:uid="{00000000-0002-0000-0200-000001000000}">
      <formula1>100</formula1>
      <formula2>999</formula2>
    </dataValidation>
  </dataValidations>
  <pageMargins left="0.7" right="0.7" top="0.75" bottom="0.5" header="0.3" footer="0.3"/>
  <pageSetup scale="80" fitToHeight="0" orientation="landscape" r:id="rId1"/>
  <headerFooter>
    <oddFooter>&amp;L&amp;9&amp;Z&amp;F
&amp;A
&amp;D&amp;R&amp;9&amp;P of &amp;N</oddFooter>
  </headerFooter>
  <rowBreaks count="6" manualBreakCount="6">
    <brk id="39" max="16383" man="1"/>
    <brk id="77" max="16383" man="1"/>
    <brk id="109" max="16383" man="1"/>
    <brk id="138" max="16383" man="1"/>
    <brk id="169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594"/>
  <sheetViews>
    <sheetView zoomScaleNormal="100" workbookViewId="0">
      <pane ySplit="2" topLeftCell="A530" activePane="bottomLeft" state="frozen"/>
      <selection activeCell="B12" sqref="B12"/>
      <selection pane="bottomLeft" activeCell="B12" sqref="B12"/>
    </sheetView>
  </sheetViews>
  <sheetFormatPr defaultRowHeight="15" x14ac:dyDescent="0.25"/>
  <cols>
    <col min="1" max="1" width="23.5703125" style="19" bestFit="1" customWidth="1"/>
    <col min="2" max="2" width="12.7109375" style="21" customWidth="1"/>
    <col min="3" max="3" width="17.42578125" customWidth="1"/>
    <col min="4" max="4" width="15.85546875" bestFit="1" customWidth="1"/>
    <col min="5" max="5" width="31.140625" bestFit="1" customWidth="1"/>
    <col min="6" max="6" width="16.85546875" style="20" bestFit="1" customWidth="1"/>
    <col min="7" max="7" width="26.7109375" style="20" bestFit="1" customWidth="1"/>
  </cols>
  <sheetData>
    <row r="1" spans="1:7" x14ac:dyDescent="0.25">
      <c r="A1" s="58" t="s">
        <v>60</v>
      </c>
      <c r="B1" s="59"/>
      <c r="C1" s="59"/>
      <c r="D1" s="59"/>
      <c r="E1" s="59"/>
      <c r="F1" s="59"/>
      <c r="G1" s="59"/>
    </row>
    <row r="2" spans="1:7" ht="42" customHeight="1" x14ac:dyDescent="0.25">
      <c r="A2" s="23" t="s">
        <v>61</v>
      </c>
      <c r="B2" s="23" t="s">
        <v>62</v>
      </c>
      <c r="C2" s="24" t="s">
        <v>63</v>
      </c>
      <c r="D2" s="23" t="s">
        <v>64</v>
      </c>
      <c r="E2" s="23" t="s">
        <v>65</v>
      </c>
      <c r="F2" s="25" t="s">
        <v>66</v>
      </c>
      <c r="G2" s="25" t="s">
        <v>1431</v>
      </c>
    </row>
    <row r="3" spans="1:7" x14ac:dyDescent="0.25">
      <c r="A3" s="13">
        <v>109</v>
      </c>
      <c r="B3" s="13" t="s">
        <v>1473</v>
      </c>
      <c r="C3" s="13" t="s">
        <v>640</v>
      </c>
      <c r="D3" t="s">
        <v>641</v>
      </c>
      <c r="E3" s="13" t="s">
        <v>650</v>
      </c>
      <c r="F3" s="14">
        <v>180000</v>
      </c>
      <c r="G3" s="14">
        <v>145500</v>
      </c>
    </row>
    <row r="4" spans="1:7" ht="14.25" customHeight="1" x14ac:dyDescent="0.25">
      <c r="A4" s="13">
        <v>109</v>
      </c>
      <c r="B4" s="13" t="s">
        <v>1473</v>
      </c>
      <c r="C4" s="13" t="s">
        <v>642</v>
      </c>
      <c r="D4" t="s">
        <v>641</v>
      </c>
      <c r="E4" s="13" t="s">
        <v>651</v>
      </c>
      <c r="F4" s="14">
        <v>150000</v>
      </c>
      <c r="G4" s="14">
        <v>121250</v>
      </c>
    </row>
    <row r="5" spans="1:7" x14ac:dyDescent="0.25">
      <c r="A5" s="13">
        <v>109</v>
      </c>
      <c r="B5" s="13" t="s">
        <v>1473</v>
      </c>
      <c r="C5" s="13" t="s">
        <v>643</v>
      </c>
      <c r="D5" t="s">
        <v>641</v>
      </c>
      <c r="E5" s="13" t="s">
        <v>652</v>
      </c>
      <c r="F5" s="14">
        <v>176000</v>
      </c>
      <c r="G5" s="14">
        <v>142266.71</v>
      </c>
    </row>
    <row r="6" spans="1:7" x14ac:dyDescent="0.25">
      <c r="A6" s="13">
        <v>109</v>
      </c>
      <c r="B6" s="13" t="s">
        <v>1473</v>
      </c>
      <c r="C6" s="13" t="s">
        <v>644</v>
      </c>
      <c r="D6" t="s">
        <v>645</v>
      </c>
      <c r="E6" s="13" t="s">
        <v>653</v>
      </c>
      <c r="F6" s="14">
        <v>168009.62</v>
      </c>
      <c r="G6" s="14">
        <v>119006.8</v>
      </c>
    </row>
    <row r="7" spans="1:7" x14ac:dyDescent="0.25">
      <c r="A7" s="13">
        <v>109</v>
      </c>
      <c r="B7" s="13" t="s">
        <v>1473</v>
      </c>
      <c r="C7" s="13" t="s">
        <v>647</v>
      </c>
      <c r="D7" t="s">
        <v>646</v>
      </c>
      <c r="E7" s="13" t="s">
        <v>654</v>
      </c>
      <c r="F7" s="14">
        <v>100436.23</v>
      </c>
      <c r="G7" s="14">
        <v>51055.17</v>
      </c>
    </row>
    <row r="8" spans="1:7" x14ac:dyDescent="0.25">
      <c r="A8" s="13">
        <v>109</v>
      </c>
      <c r="B8" s="13" t="s">
        <v>1473</v>
      </c>
      <c r="C8" s="13" t="s">
        <v>648</v>
      </c>
      <c r="D8" t="s">
        <v>649</v>
      </c>
      <c r="E8" s="13" t="s">
        <v>655</v>
      </c>
      <c r="F8" s="14">
        <v>127058</v>
      </c>
      <c r="G8" s="14">
        <v>58235.03</v>
      </c>
    </row>
    <row r="9" spans="1:7" x14ac:dyDescent="0.25">
      <c r="A9" s="44" t="s">
        <v>1604</v>
      </c>
      <c r="B9" s="44"/>
      <c r="C9" s="44"/>
      <c r="D9" s="43"/>
      <c r="E9" s="44"/>
      <c r="F9" s="41">
        <f>SUM(F3:F8)</f>
        <v>901503.85</v>
      </c>
      <c r="G9" s="41">
        <f>SUM(G3:G8)</f>
        <v>637313.71000000008</v>
      </c>
    </row>
    <row r="10" spans="1:7" x14ac:dyDescent="0.25">
      <c r="A10" s="13">
        <v>111</v>
      </c>
      <c r="B10" s="13" t="s">
        <v>1473</v>
      </c>
      <c r="C10" s="13" t="s">
        <v>656</v>
      </c>
      <c r="D10" t="s">
        <v>657</v>
      </c>
      <c r="E10" s="13" t="s">
        <v>689</v>
      </c>
      <c r="F10" s="14">
        <v>4499133.25</v>
      </c>
      <c r="G10" s="14">
        <v>4499133.25</v>
      </c>
    </row>
    <row r="11" spans="1:7" x14ac:dyDescent="0.25">
      <c r="A11" s="13">
        <v>111</v>
      </c>
      <c r="B11" s="13" t="s">
        <v>1473</v>
      </c>
      <c r="C11" s="13" t="s">
        <v>658</v>
      </c>
      <c r="D11" t="s">
        <v>659</v>
      </c>
      <c r="E11" s="13" t="s">
        <v>690</v>
      </c>
      <c r="F11" s="14">
        <v>9800788.9499999993</v>
      </c>
      <c r="G11" s="14">
        <v>9800788.9499999993</v>
      </c>
    </row>
    <row r="12" spans="1:7" x14ac:dyDescent="0.25">
      <c r="A12" s="13">
        <v>111</v>
      </c>
      <c r="B12" s="13" t="s">
        <v>1478</v>
      </c>
      <c r="C12" s="13" t="s">
        <v>719</v>
      </c>
      <c r="D12" t="s">
        <v>720</v>
      </c>
      <c r="E12" s="13" t="s">
        <v>723</v>
      </c>
      <c r="F12" s="14">
        <v>100000</v>
      </c>
      <c r="G12" s="14">
        <v>100000</v>
      </c>
    </row>
    <row r="13" spans="1:7" x14ac:dyDescent="0.25">
      <c r="A13" s="13">
        <v>111</v>
      </c>
      <c r="B13" s="13" t="s">
        <v>1473</v>
      </c>
      <c r="C13" s="13" t="s">
        <v>660</v>
      </c>
      <c r="D13" t="s">
        <v>661</v>
      </c>
      <c r="E13" s="13" t="s">
        <v>691</v>
      </c>
      <c r="F13" s="14">
        <v>2865347.58</v>
      </c>
      <c r="G13" s="14">
        <v>2602690.7400000002</v>
      </c>
    </row>
    <row r="14" spans="1:7" x14ac:dyDescent="0.25">
      <c r="A14" s="13">
        <v>111</v>
      </c>
      <c r="B14" s="13" t="s">
        <v>1473</v>
      </c>
      <c r="C14" s="13" t="s">
        <v>662</v>
      </c>
      <c r="D14" t="s">
        <v>663</v>
      </c>
      <c r="E14" s="13" t="s">
        <v>692</v>
      </c>
      <c r="F14" s="14">
        <v>867905</v>
      </c>
      <c r="G14" s="14">
        <v>614765.93000000005</v>
      </c>
    </row>
    <row r="15" spans="1:7" x14ac:dyDescent="0.25">
      <c r="A15" s="13">
        <v>111</v>
      </c>
      <c r="B15" s="13" t="s">
        <v>1473</v>
      </c>
      <c r="C15" s="13" t="s">
        <v>664</v>
      </c>
      <c r="D15" t="s">
        <v>649</v>
      </c>
      <c r="E15" s="13" t="s">
        <v>693</v>
      </c>
      <c r="F15" s="14">
        <v>9149362.0199999996</v>
      </c>
      <c r="G15" s="14">
        <v>4193457.5</v>
      </c>
    </row>
    <row r="16" spans="1:7" x14ac:dyDescent="0.25">
      <c r="A16" s="13">
        <v>111</v>
      </c>
      <c r="B16" s="13" t="s">
        <v>1473</v>
      </c>
      <c r="C16" s="13" t="s">
        <v>665</v>
      </c>
      <c r="D16" t="s">
        <v>649</v>
      </c>
      <c r="E16" s="13" t="s">
        <v>694</v>
      </c>
      <c r="F16" s="14">
        <v>282996</v>
      </c>
      <c r="G16" s="14">
        <v>129706.5</v>
      </c>
    </row>
    <row r="17" spans="1:7" x14ac:dyDescent="0.25">
      <c r="A17" s="13">
        <v>111</v>
      </c>
      <c r="B17" s="13" t="s">
        <v>1473</v>
      </c>
      <c r="C17" s="13" t="s">
        <v>666</v>
      </c>
      <c r="D17" t="s">
        <v>667</v>
      </c>
      <c r="E17" s="13" t="s">
        <v>695</v>
      </c>
      <c r="F17" s="14">
        <v>480837</v>
      </c>
      <c r="G17" s="14">
        <v>196341.78</v>
      </c>
    </row>
    <row r="18" spans="1:7" x14ac:dyDescent="0.25">
      <c r="A18" s="13">
        <v>111</v>
      </c>
      <c r="B18" s="13" t="s">
        <v>1473</v>
      </c>
      <c r="C18" s="13" t="s">
        <v>668</v>
      </c>
      <c r="D18" t="s">
        <v>667</v>
      </c>
      <c r="E18" s="13" t="s">
        <v>696</v>
      </c>
      <c r="F18" s="14">
        <v>515946.75</v>
      </c>
      <c r="G18" s="14">
        <v>210678.35</v>
      </c>
    </row>
    <row r="19" spans="1:7" x14ac:dyDescent="0.25">
      <c r="A19" s="13">
        <v>111</v>
      </c>
      <c r="B19" s="13" t="s">
        <v>1473</v>
      </c>
      <c r="C19" s="13" t="s">
        <v>669</v>
      </c>
      <c r="D19" t="s">
        <v>670</v>
      </c>
      <c r="E19" s="13" t="s">
        <v>697</v>
      </c>
      <c r="F19" s="14">
        <v>9992742.0500000007</v>
      </c>
      <c r="G19" s="14">
        <v>3414186.85</v>
      </c>
    </row>
    <row r="20" spans="1:7" x14ac:dyDescent="0.25">
      <c r="A20" s="13">
        <v>111</v>
      </c>
      <c r="B20" s="13" t="s">
        <v>1473</v>
      </c>
      <c r="C20" s="13" t="s">
        <v>671</v>
      </c>
      <c r="D20" t="s">
        <v>672</v>
      </c>
      <c r="E20" s="13" t="s">
        <v>698</v>
      </c>
      <c r="F20" s="14">
        <v>688043.61</v>
      </c>
      <c r="G20" s="14">
        <v>229348</v>
      </c>
    </row>
    <row r="21" spans="1:7" x14ac:dyDescent="0.25">
      <c r="A21" s="13">
        <v>111</v>
      </c>
      <c r="B21" s="13" t="s">
        <v>1473</v>
      </c>
      <c r="C21" s="13" t="s">
        <v>673</v>
      </c>
      <c r="D21" t="s">
        <v>674</v>
      </c>
      <c r="E21" s="13" t="s">
        <v>699</v>
      </c>
      <c r="F21" s="14">
        <v>1066606.32</v>
      </c>
      <c r="G21" s="14">
        <v>346647.14</v>
      </c>
    </row>
    <row r="22" spans="1:7" x14ac:dyDescent="0.25">
      <c r="A22" s="13">
        <v>111</v>
      </c>
      <c r="B22" s="13" t="s">
        <v>1473</v>
      </c>
      <c r="C22" s="13" t="s">
        <v>677</v>
      </c>
      <c r="D22" t="s">
        <v>676</v>
      </c>
      <c r="E22" s="13" t="s">
        <v>700</v>
      </c>
      <c r="F22" s="14">
        <v>155100</v>
      </c>
      <c r="G22" s="14">
        <v>47822.5</v>
      </c>
    </row>
    <row r="23" spans="1:7" x14ac:dyDescent="0.25">
      <c r="A23" s="13">
        <v>111</v>
      </c>
      <c r="B23" s="13" t="s">
        <v>1473</v>
      </c>
      <c r="C23" s="13" t="s">
        <v>681</v>
      </c>
      <c r="D23" t="s">
        <v>678</v>
      </c>
      <c r="E23" s="13" t="s">
        <v>701</v>
      </c>
      <c r="F23" s="14">
        <v>2450109.75</v>
      </c>
      <c r="G23" s="14">
        <v>673780.14</v>
      </c>
    </row>
    <row r="24" spans="1:7" x14ac:dyDescent="0.25">
      <c r="A24" s="13">
        <v>111</v>
      </c>
      <c r="B24" s="13" t="s">
        <v>1473</v>
      </c>
      <c r="C24" s="13" t="s">
        <v>682</v>
      </c>
      <c r="D24" t="s">
        <v>683</v>
      </c>
      <c r="E24" s="13" t="s">
        <v>702</v>
      </c>
      <c r="F24" s="14">
        <v>105862.5</v>
      </c>
      <c r="G24" s="14">
        <v>23819.119999999999</v>
      </c>
    </row>
    <row r="25" spans="1:7" x14ac:dyDescent="0.25">
      <c r="A25" s="13">
        <v>111</v>
      </c>
      <c r="B25" s="13" t="s">
        <v>1473</v>
      </c>
      <c r="C25" s="13" t="s">
        <v>684</v>
      </c>
      <c r="D25" t="s">
        <v>683</v>
      </c>
      <c r="E25" s="13" t="s">
        <v>703</v>
      </c>
      <c r="F25" s="14">
        <v>297693.75</v>
      </c>
      <c r="G25" s="14">
        <v>66981.06</v>
      </c>
    </row>
    <row r="26" spans="1:7" x14ac:dyDescent="0.25">
      <c r="A26" s="13">
        <v>111</v>
      </c>
      <c r="B26" s="13" t="s">
        <v>1473</v>
      </c>
      <c r="C26" s="13" t="s">
        <v>685</v>
      </c>
      <c r="D26" t="s">
        <v>680</v>
      </c>
      <c r="E26" s="13" t="s">
        <v>704</v>
      </c>
      <c r="F26" s="14">
        <v>878137.5</v>
      </c>
      <c r="G26" s="14">
        <v>182945.26</v>
      </c>
    </row>
    <row r="27" spans="1:7" x14ac:dyDescent="0.25">
      <c r="A27" s="13">
        <v>111</v>
      </c>
      <c r="B27" s="13" t="s">
        <v>1473</v>
      </c>
      <c r="C27" s="13" t="s">
        <v>707</v>
      </c>
      <c r="D27" t="s">
        <v>708</v>
      </c>
      <c r="E27" s="13" t="s">
        <v>712</v>
      </c>
      <c r="F27" s="14">
        <v>101868.75</v>
      </c>
      <c r="G27" s="14">
        <v>17827.09</v>
      </c>
    </row>
    <row r="28" spans="1:7" x14ac:dyDescent="0.25">
      <c r="A28" s="13">
        <v>111</v>
      </c>
      <c r="B28" s="13" t="s">
        <v>1473</v>
      </c>
      <c r="C28" s="13" t="s">
        <v>709</v>
      </c>
      <c r="D28" t="s">
        <v>710</v>
      </c>
      <c r="E28" s="13" t="s">
        <v>713</v>
      </c>
      <c r="F28" s="14">
        <v>118406.25</v>
      </c>
      <c r="G28" s="14">
        <v>18747.68</v>
      </c>
    </row>
    <row r="29" spans="1:7" x14ac:dyDescent="0.25">
      <c r="A29" s="13">
        <v>111</v>
      </c>
      <c r="B29" s="13" t="s">
        <v>1473</v>
      </c>
      <c r="C29" s="13" t="s">
        <v>711</v>
      </c>
      <c r="D29" t="s">
        <v>710</v>
      </c>
      <c r="E29" s="13" t="s">
        <v>714</v>
      </c>
      <c r="F29" s="14">
        <v>191868.75</v>
      </c>
      <c r="G29" s="14">
        <v>49566.2</v>
      </c>
    </row>
    <row r="30" spans="1:7" x14ac:dyDescent="0.25">
      <c r="A30" s="13">
        <v>111</v>
      </c>
      <c r="B30" s="13" t="s">
        <v>1473</v>
      </c>
      <c r="C30" s="13" t="s">
        <v>715</v>
      </c>
      <c r="D30" t="s">
        <v>716</v>
      </c>
      <c r="E30" s="13" t="s">
        <v>721</v>
      </c>
      <c r="F30" s="14">
        <v>1200675</v>
      </c>
      <c r="G30" s="14">
        <v>160089.94</v>
      </c>
    </row>
    <row r="31" spans="1:7" x14ac:dyDescent="0.25">
      <c r="A31" s="13">
        <v>111</v>
      </c>
      <c r="B31" s="13" t="s">
        <v>1473</v>
      </c>
      <c r="C31" s="13" t="s">
        <v>717</v>
      </c>
      <c r="D31" t="s">
        <v>718</v>
      </c>
      <c r="E31" s="13" t="s">
        <v>722</v>
      </c>
      <c r="F31" s="14">
        <v>487837.5</v>
      </c>
      <c r="G31" s="14">
        <v>58947.119999999995</v>
      </c>
    </row>
    <row r="32" spans="1:7" x14ac:dyDescent="0.25">
      <c r="A32" s="13">
        <v>111</v>
      </c>
      <c r="B32" s="13" t="s">
        <v>1473</v>
      </c>
      <c r="C32" s="13" t="s">
        <v>1474</v>
      </c>
      <c r="D32" t="s">
        <v>1475</v>
      </c>
      <c r="E32" s="13" t="s">
        <v>1522</v>
      </c>
      <c r="F32" s="14">
        <v>424294.25</v>
      </c>
      <c r="G32" s="14">
        <v>17678.91</v>
      </c>
    </row>
    <row r="33" spans="1:7" x14ac:dyDescent="0.25">
      <c r="A33" s="13">
        <v>111</v>
      </c>
      <c r="B33" s="13" t="s">
        <v>1473</v>
      </c>
      <c r="C33" s="13" t="s">
        <v>1476</v>
      </c>
      <c r="D33" t="s">
        <v>1477</v>
      </c>
      <c r="E33" s="13" t="s">
        <v>1523</v>
      </c>
      <c r="F33" s="14">
        <v>259774</v>
      </c>
      <c r="G33" s="14">
        <v>4329.57</v>
      </c>
    </row>
    <row r="34" spans="1:7" x14ac:dyDescent="0.25">
      <c r="A34" s="13">
        <v>111</v>
      </c>
      <c r="B34" s="13" t="s">
        <v>1473</v>
      </c>
      <c r="C34" s="13" t="s">
        <v>686</v>
      </c>
      <c r="D34" t="s">
        <v>687</v>
      </c>
      <c r="E34" s="13" t="s">
        <v>705</v>
      </c>
      <c r="F34" s="14">
        <v>1663190</v>
      </c>
      <c r="G34" s="14">
        <v>1663190</v>
      </c>
    </row>
    <row r="35" spans="1:7" x14ac:dyDescent="0.25">
      <c r="A35" s="13">
        <v>111</v>
      </c>
      <c r="B35" s="13" t="s">
        <v>1473</v>
      </c>
      <c r="C35" s="13" t="s">
        <v>688</v>
      </c>
      <c r="D35" t="s">
        <v>659</v>
      </c>
      <c r="E35" s="13" t="s">
        <v>706</v>
      </c>
      <c r="F35" s="14">
        <v>4320805</v>
      </c>
      <c r="G35" s="14">
        <v>4320805</v>
      </c>
    </row>
    <row r="36" spans="1:7" x14ac:dyDescent="0.25">
      <c r="A36" s="44" t="s">
        <v>1603</v>
      </c>
      <c r="B36" s="44"/>
      <c r="C36" s="44"/>
      <c r="D36" s="43"/>
      <c r="E36" s="44"/>
      <c r="F36" s="41">
        <f>SUM(F10:F35)</f>
        <v>52965331.530000001</v>
      </c>
      <c r="G36" s="41">
        <f>SUM(G10:G35)</f>
        <v>33644274.580000006</v>
      </c>
    </row>
    <row r="37" spans="1:7" x14ac:dyDescent="0.25">
      <c r="A37" s="13">
        <v>117</v>
      </c>
      <c r="B37" s="13" t="s">
        <v>1473</v>
      </c>
      <c r="C37" s="13" t="s">
        <v>724</v>
      </c>
      <c r="D37" t="s">
        <v>725</v>
      </c>
      <c r="E37" s="13" t="s">
        <v>737</v>
      </c>
      <c r="F37" s="14">
        <v>160769.01</v>
      </c>
      <c r="G37" s="14">
        <v>160769.01</v>
      </c>
    </row>
    <row r="38" spans="1:7" x14ac:dyDescent="0.25">
      <c r="A38" s="13">
        <v>117</v>
      </c>
      <c r="B38" s="13" t="s">
        <v>1473</v>
      </c>
      <c r="C38" s="13" t="s">
        <v>726</v>
      </c>
      <c r="D38" t="s">
        <v>727</v>
      </c>
      <c r="E38" s="13" t="s">
        <v>738</v>
      </c>
      <c r="F38" s="14">
        <v>338703.24</v>
      </c>
      <c r="G38" s="14">
        <f>338703.24+31047.77</f>
        <v>369751.01</v>
      </c>
    </row>
    <row r="39" spans="1:7" x14ac:dyDescent="0.25">
      <c r="A39" s="13">
        <v>117</v>
      </c>
      <c r="B39" s="13" t="s">
        <v>1473</v>
      </c>
      <c r="C39" s="13" t="s">
        <v>728</v>
      </c>
      <c r="D39" t="s">
        <v>729</v>
      </c>
      <c r="E39" s="13" t="s">
        <v>739</v>
      </c>
      <c r="F39" s="14">
        <v>523735</v>
      </c>
      <c r="G39" s="14">
        <v>528099.46</v>
      </c>
    </row>
    <row r="40" spans="1:7" x14ac:dyDescent="0.25">
      <c r="A40" s="13">
        <v>117</v>
      </c>
      <c r="B40" s="13" t="s">
        <v>1473</v>
      </c>
      <c r="C40" s="13" t="s">
        <v>730</v>
      </c>
      <c r="D40" t="s">
        <v>731</v>
      </c>
      <c r="E40" s="13" t="s">
        <v>740</v>
      </c>
      <c r="F40" s="14">
        <v>448692</v>
      </c>
      <c r="G40" s="14">
        <v>448692</v>
      </c>
    </row>
    <row r="41" spans="1:7" x14ac:dyDescent="0.25">
      <c r="A41" s="13">
        <v>117</v>
      </c>
      <c r="B41" s="13" t="s">
        <v>1473</v>
      </c>
      <c r="C41" s="13" t="s">
        <v>732</v>
      </c>
      <c r="D41" t="s">
        <v>733</v>
      </c>
      <c r="E41" s="13" t="s">
        <v>741</v>
      </c>
      <c r="F41" s="14">
        <v>372466</v>
      </c>
      <c r="G41" s="14">
        <v>372466</v>
      </c>
    </row>
    <row r="42" spans="1:7" x14ac:dyDescent="0.25">
      <c r="A42" s="13">
        <v>117</v>
      </c>
      <c r="B42" s="13" t="s">
        <v>1473</v>
      </c>
      <c r="C42" s="13" t="s">
        <v>734</v>
      </c>
      <c r="D42" t="s">
        <v>591</v>
      </c>
      <c r="E42" s="13" t="s">
        <v>742</v>
      </c>
      <c r="F42" s="14">
        <v>245056</v>
      </c>
      <c r="G42" s="14">
        <v>49011.16</v>
      </c>
    </row>
    <row r="43" spans="1:7" x14ac:dyDescent="0.25">
      <c r="A43" s="13">
        <v>117</v>
      </c>
      <c r="B43" s="13" t="s">
        <v>1473</v>
      </c>
      <c r="C43" s="13" t="s">
        <v>1479</v>
      </c>
      <c r="D43" t="s">
        <v>1480</v>
      </c>
      <c r="E43" s="13" t="s">
        <v>742</v>
      </c>
      <c r="F43" s="14">
        <v>244786</v>
      </c>
      <c r="G43" s="14">
        <v>6119.65</v>
      </c>
    </row>
    <row r="44" spans="1:7" x14ac:dyDescent="0.25">
      <c r="A44" s="13">
        <v>117</v>
      </c>
      <c r="B44" s="13" t="s">
        <v>1473</v>
      </c>
      <c r="C44" s="13" t="s">
        <v>735</v>
      </c>
      <c r="D44" t="s">
        <v>736</v>
      </c>
      <c r="E44" s="13" t="s">
        <v>743</v>
      </c>
      <c r="F44" s="14">
        <v>125288.53</v>
      </c>
      <c r="G44" s="14">
        <v>18793.27</v>
      </c>
    </row>
    <row r="45" spans="1:7" x14ac:dyDescent="0.25">
      <c r="A45" s="44" t="s">
        <v>1602</v>
      </c>
      <c r="B45" s="44"/>
      <c r="C45" s="44"/>
      <c r="D45" s="43"/>
      <c r="E45" s="44"/>
      <c r="F45" s="41">
        <f>SUM(F37:F44)</f>
        <v>2459495.7799999998</v>
      </c>
      <c r="G45" s="41">
        <f>SUM(G37:G44)</f>
        <v>1953701.5599999998</v>
      </c>
    </row>
    <row r="46" spans="1:7" x14ac:dyDescent="0.25">
      <c r="A46" s="13">
        <v>123</v>
      </c>
      <c r="B46" s="13" t="s">
        <v>1473</v>
      </c>
      <c r="C46" s="13" t="s">
        <v>744</v>
      </c>
      <c r="D46" t="s">
        <v>636</v>
      </c>
      <c r="E46" s="13" t="s">
        <v>747</v>
      </c>
      <c r="F46" s="14">
        <v>197059.06</v>
      </c>
      <c r="G46" s="14">
        <v>59117.75</v>
      </c>
    </row>
    <row r="47" spans="1:7" x14ac:dyDescent="0.25">
      <c r="A47" s="13">
        <v>123</v>
      </c>
      <c r="B47" s="13" t="s">
        <v>1473</v>
      </c>
      <c r="C47" s="13" t="s">
        <v>744</v>
      </c>
      <c r="D47" t="s">
        <v>636</v>
      </c>
      <c r="E47" s="13" t="s">
        <v>747</v>
      </c>
      <c r="F47" s="14">
        <v>49392.82</v>
      </c>
      <c r="G47" s="14">
        <v>14817.93</v>
      </c>
    </row>
    <row r="48" spans="1:7" x14ac:dyDescent="0.25">
      <c r="A48" s="13">
        <v>123</v>
      </c>
      <c r="B48" s="13" t="s">
        <v>1473</v>
      </c>
      <c r="C48" s="13" t="s">
        <v>745</v>
      </c>
      <c r="D48" t="s">
        <v>746</v>
      </c>
      <c r="E48" s="13" t="s">
        <v>748</v>
      </c>
      <c r="F48" s="14">
        <v>248576.23</v>
      </c>
      <c r="G48" s="14">
        <v>34524.5</v>
      </c>
    </row>
    <row r="49" spans="1:7" x14ac:dyDescent="0.25">
      <c r="A49" s="44" t="s">
        <v>1601</v>
      </c>
      <c r="B49" s="44"/>
      <c r="C49" s="44"/>
      <c r="D49" s="43"/>
      <c r="E49" s="44"/>
      <c r="F49" s="41">
        <f>SUM(F46:F48)</f>
        <v>495028.11</v>
      </c>
      <c r="G49" s="41">
        <f>SUM(G46:G48)</f>
        <v>108460.18</v>
      </c>
    </row>
    <row r="50" spans="1:7" x14ac:dyDescent="0.25">
      <c r="A50" s="13">
        <v>132</v>
      </c>
      <c r="B50" s="13" t="s">
        <v>1473</v>
      </c>
      <c r="C50" s="13" t="s">
        <v>749</v>
      </c>
      <c r="D50" t="s">
        <v>750</v>
      </c>
      <c r="E50" s="13" t="s">
        <v>753</v>
      </c>
      <c r="F50" s="14">
        <v>4970122</v>
      </c>
      <c r="G50" s="14">
        <v>3263713.2799999998</v>
      </c>
    </row>
    <row r="51" spans="1:7" x14ac:dyDescent="0.25">
      <c r="A51" s="44" t="s">
        <v>1600</v>
      </c>
      <c r="B51" s="44"/>
      <c r="C51" s="44"/>
      <c r="D51" s="43"/>
      <c r="E51" s="44"/>
      <c r="F51" s="41">
        <f>SUM(F50)</f>
        <v>4970122</v>
      </c>
      <c r="G51" s="41">
        <f>SUM(G50)</f>
        <v>3263713.2799999998</v>
      </c>
    </row>
    <row r="52" spans="1:7" x14ac:dyDescent="0.25">
      <c r="A52" s="13">
        <v>133</v>
      </c>
      <c r="B52" s="13" t="s">
        <v>1473</v>
      </c>
      <c r="C52" s="13" t="s">
        <v>751</v>
      </c>
      <c r="D52" t="s">
        <v>752</v>
      </c>
      <c r="E52" s="13" t="s">
        <v>754</v>
      </c>
      <c r="F52" s="14">
        <v>932663.74</v>
      </c>
      <c r="G52" s="14">
        <v>459712.32</v>
      </c>
    </row>
    <row r="53" spans="1:7" x14ac:dyDescent="0.25">
      <c r="A53" s="13">
        <v>133</v>
      </c>
      <c r="B53" s="13" t="s">
        <v>1473</v>
      </c>
      <c r="C53" s="13" t="s">
        <v>751</v>
      </c>
      <c r="D53" t="s">
        <v>752</v>
      </c>
      <c r="E53" s="13" t="s">
        <v>754</v>
      </c>
      <c r="F53" s="14">
        <v>1122</v>
      </c>
      <c r="G53" s="14">
        <v>553.08000000000004</v>
      </c>
    </row>
    <row r="54" spans="1:7" x14ac:dyDescent="0.25">
      <c r="A54" s="13">
        <v>133</v>
      </c>
      <c r="B54" s="13" t="s">
        <v>1473</v>
      </c>
      <c r="C54" s="13" t="s">
        <v>751</v>
      </c>
      <c r="D54" t="s">
        <v>752</v>
      </c>
      <c r="E54" s="13" t="s">
        <v>754</v>
      </c>
      <c r="F54" s="14">
        <v>267941.56</v>
      </c>
      <c r="G54" s="14">
        <v>132069.04</v>
      </c>
    </row>
    <row r="55" spans="1:7" x14ac:dyDescent="0.25">
      <c r="A55" s="13">
        <v>133</v>
      </c>
      <c r="B55" s="13" t="s">
        <v>1473</v>
      </c>
      <c r="C55" s="13" t="s">
        <v>751</v>
      </c>
      <c r="D55" t="s">
        <v>752</v>
      </c>
      <c r="E55" s="13" t="s">
        <v>754</v>
      </c>
      <c r="F55" s="14">
        <v>17790.86</v>
      </c>
      <c r="G55" s="14">
        <v>8769.11</v>
      </c>
    </row>
    <row r="56" spans="1:7" x14ac:dyDescent="0.25">
      <c r="A56" s="44" t="s">
        <v>1599</v>
      </c>
      <c r="B56" s="44"/>
      <c r="C56" s="44"/>
      <c r="D56" s="43"/>
      <c r="E56" s="44"/>
      <c r="F56" s="41">
        <f>SUM(F52:F55)</f>
        <v>1219518.1600000001</v>
      </c>
      <c r="G56" s="41">
        <f>SUM(G52:G55)</f>
        <v>601103.55000000005</v>
      </c>
    </row>
    <row r="57" spans="1:7" x14ac:dyDescent="0.25">
      <c r="A57" s="13">
        <v>141</v>
      </c>
      <c r="B57" s="13" t="s">
        <v>1473</v>
      </c>
      <c r="C57" s="13" t="s">
        <v>756</v>
      </c>
      <c r="D57" t="s">
        <v>757</v>
      </c>
      <c r="E57" s="13" t="s">
        <v>760</v>
      </c>
      <c r="F57" s="14">
        <v>229023.49</v>
      </c>
      <c r="G57" s="14">
        <v>229023.49</v>
      </c>
    </row>
    <row r="58" spans="1:7" x14ac:dyDescent="0.25">
      <c r="A58" s="13">
        <v>141</v>
      </c>
      <c r="B58" s="13" t="s">
        <v>1473</v>
      </c>
      <c r="C58" s="13" t="s">
        <v>758</v>
      </c>
      <c r="D58" t="s">
        <v>759</v>
      </c>
      <c r="E58" s="13" t="s">
        <v>761</v>
      </c>
      <c r="F58" s="14">
        <v>159312.51</v>
      </c>
      <c r="G58" s="14">
        <v>159312.51</v>
      </c>
    </row>
    <row r="59" spans="1:7" x14ac:dyDescent="0.25">
      <c r="A59" s="44" t="s">
        <v>1598</v>
      </c>
      <c r="B59" s="44"/>
      <c r="C59" s="44"/>
      <c r="D59" s="43"/>
      <c r="E59" s="44"/>
      <c r="F59" s="41">
        <f>SUM(F57:F58)</f>
        <v>388336</v>
      </c>
      <c r="G59" s="41">
        <f>SUM(G57:G58)</f>
        <v>388336</v>
      </c>
    </row>
    <row r="60" spans="1:7" x14ac:dyDescent="0.25">
      <c r="A60" s="13">
        <v>152</v>
      </c>
      <c r="B60" s="13" t="s">
        <v>1473</v>
      </c>
      <c r="C60" s="13" t="s">
        <v>762</v>
      </c>
      <c r="D60" t="s">
        <v>763</v>
      </c>
      <c r="E60" s="13" t="s">
        <v>770</v>
      </c>
      <c r="F60" s="14">
        <v>648175.9</v>
      </c>
      <c r="G60" s="14">
        <v>248467.49</v>
      </c>
    </row>
    <row r="61" spans="1:7" x14ac:dyDescent="0.25">
      <c r="A61" s="13">
        <v>152</v>
      </c>
      <c r="B61" s="13" t="s">
        <v>1473</v>
      </c>
      <c r="C61" s="13" t="s">
        <v>764</v>
      </c>
      <c r="D61" t="s">
        <v>765</v>
      </c>
      <c r="E61" s="13" t="s">
        <v>771</v>
      </c>
      <c r="F61" s="14">
        <v>103511</v>
      </c>
      <c r="G61" s="14">
        <v>103511</v>
      </c>
    </row>
    <row r="62" spans="1:7" x14ac:dyDescent="0.25">
      <c r="A62" s="13">
        <v>152</v>
      </c>
      <c r="B62" s="13" t="s">
        <v>1473</v>
      </c>
      <c r="C62" s="13" t="s">
        <v>766</v>
      </c>
      <c r="D62" t="s">
        <v>767</v>
      </c>
      <c r="E62" s="13" t="s">
        <v>772</v>
      </c>
      <c r="F62" s="14">
        <v>165811.49</v>
      </c>
      <c r="G62" s="14">
        <v>163047.96</v>
      </c>
    </row>
    <row r="63" spans="1:7" x14ac:dyDescent="0.25">
      <c r="A63" s="13">
        <v>152</v>
      </c>
      <c r="B63" s="13" t="s">
        <v>1473</v>
      </c>
      <c r="C63" s="13" t="s">
        <v>768</v>
      </c>
      <c r="D63" t="s">
        <v>769</v>
      </c>
      <c r="E63" s="13" t="s">
        <v>773</v>
      </c>
      <c r="F63" s="14">
        <v>235186.94</v>
      </c>
      <c r="G63" s="14">
        <v>70556.05</v>
      </c>
    </row>
    <row r="64" spans="1:7" x14ac:dyDescent="0.25">
      <c r="A64" s="44" t="s">
        <v>1597</v>
      </c>
      <c r="B64" s="44"/>
      <c r="C64" s="44"/>
      <c r="D64" s="43"/>
      <c r="E64" s="44"/>
      <c r="F64" s="41">
        <f>SUM(F60:F63)</f>
        <v>1152685.33</v>
      </c>
      <c r="G64" s="41">
        <f>SUM(G60:G63)</f>
        <v>585582.5</v>
      </c>
    </row>
    <row r="65" spans="1:7" x14ac:dyDescent="0.25">
      <c r="A65" s="40" t="s">
        <v>1429</v>
      </c>
      <c r="B65" s="13" t="s">
        <v>1473</v>
      </c>
      <c r="C65" t="s">
        <v>1546</v>
      </c>
      <c r="D65" t="s">
        <v>1546</v>
      </c>
      <c r="E65" t="s">
        <v>1546</v>
      </c>
      <c r="F65" s="42">
        <v>945859</v>
      </c>
      <c r="G65" s="42">
        <v>599044</v>
      </c>
    </row>
    <row r="66" spans="1:7" x14ac:dyDescent="0.25">
      <c r="A66" s="49" t="s">
        <v>1596</v>
      </c>
      <c r="B66" s="44"/>
      <c r="C66" s="43"/>
      <c r="D66" s="43"/>
      <c r="E66" s="43"/>
      <c r="F66" s="45">
        <f>SUM(F65)</f>
        <v>945859</v>
      </c>
      <c r="G66" s="45">
        <f>SUM(G65)</f>
        <v>599044</v>
      </c>
    </row>
    <row r="67" spans="1:7" x14ac:dyDescent="0.25">
      <c r="A67" s="13">
        <v>154</v>
      </c>
      <c r="B67" s="13" t="s">
        <v>1473</v>
      </c>
      <c r="C67" s="13" t="s">
        <v>774</v>
      </c>
      <c r="D67" t="s">
        <v>775</v>
      </c>
      <c r="E67" s="13" t="s">
        <v>832</v>
      </c>
      <c r="F67" s="14">
        <v>355246</v>
      </c>
      <c r="G67" s="14">
        <v>345889.26</v>
      </c>
    </row>
    <row r="68" spans="1:7" x14ac:dyDescent="0.25">
      <c r="A68" s="13">
        <v>154</v>
      </c>
      <c r="B68" s="13" t="s">
        <v>1473</v>
      </c>
      <c r="C68" s="13" t="s">
        <v>776</v>
      </c>
      <c r="D68" t="s">
        <v>777</v>
      </c>
      <c r="E68" s="13" t="s">
        <v>833</v>
      </c>
      <c r="F68" s="14">
        <v>4102305.94</v>
      </c>
      <c r="G68" s="14">
        <v>3844961.54</v>
      </c>
    </row>
    <row r="69" spans="1:7" x14ac:dyDescent="0.25">
      <c r="A69" s="13">
        <v>154</v>
      </c>
      <c r="B69" s="13" t="s">
        <v>1473</v>
      </c>
      <c r="C69" s="13" t="s">
        <v>778</v>
      </c>
      <c r="D69" t="s">
        <v>779</v>
      </c>
      <c r="E69" s="13" t="s">
        <v>834</v>
      </c>
      <c r="F69" s="14">
        <v>450224</v>
      </c>
      <c r="G69" s="14">
        <v>434501.8</v>
      </c>
    </row>
    <row r="70" spans="1:7" x14ac:dyDescent="0.25">
      <c r="A70" s="13">
        <v>154</v>
      </c>
      <c r="B70" s="13" t="s">
        <v>1473</v>
      </c>
      <c r="C70" s="13" t="s">
        <v>780</v>
      </c>
      <c r="D70" t="s">
        <v>781</v>
      </c>
      <c r="E70" s="13" t="s">
        <v>835</v>
      </c>
      <c r="F70" s="14">
        <v>328390.8</v>
      </c>
      <c r="G70" s="14">
        <v>297291.28999999998</v>
      </c>
    </row>
    <row r="71" spans="1:7" ht="16.5" customHeight="1" x14ac:dyDescent="0.25">
      <c r="A71" s="13">
        <v>154</v>
      </c>
      <c r="B71" s="13" t="s">
        <v>1473</v>
      </c>
      <c r="C71" s="13" t="s">
        <v>782</v>
      </c>
      <c r="D71" t="s">
        <v>783</v>
      </c>
      <c r="E71" s="13" t="s">
        <v>836</v>
      </c>
      <c r="F71" s="14">
        <v>279461.5</v>
      </c>
      <c r="G71" s="14">
        <v>261272.7</v>
      </c>
    </row>
    <row r="72" spans="1:7" ht="16.5" customHeight="1" x14ac:dyDescent="0.25">
      <c r="A72" s="13">
        <v>154</v>
      </c>
      <c r="B72" s="13" t="s">
        <v>1473</v>
      </c>
      <c r="C72" s="13" t="s">
        <v>784</v>
      </c>
      <c r="D72" t="s">
        <v>785</v>
      </c>
      <c r="E72" s="13" t="s">
        <v>837</v>
      </c>
      <c r="F72" s="14">
        <v>537205.77</v>
      </c>
      <c r="G72" s="14">
        <v>468466.44</v>
      </c>
    </row>
    <row r="73" spans="1:7" x14ac:dyDescent="0.25">
      <c r="A73" s="13">
        <v>154</v>
      </c>
      <c r="B73" s="13" t="s">
        <v>1473</v>
      </c>
      <c r="C73" s="13" t="s">
        <v>786</v>
      </c>
      <c r="D73" t="s">
        <v>787</v>
      </c>
      <c r="E73" s="13" t="s">
        <v>838</v>
      </c>
      <c r="F73" s="14">
        <v>437554.23</v>
      </c>
      <c r="G73" s="14">
        <v>399433.53</v>
      </c>
    </row>
    <row r="74" spans="1:7" x14ac:dyDescent="0.25">
      <c r="A74" s="13">
        <v>154</v>
      </c>
      <c r="B74" s="13" t="s">
        <v>1473</v>
      </c>
      <c r="C74" s="13" t="s">
        <v>788</v>
      </c>
      <c r="D74" t="s">
        <v>789</v>
      </c>
      <c r="E74" s="13" t="s">
        <v>839</v>
      </c>
      <c r="F74" s="14">
        <v>121694.8</v>
      </c>
      <c r="G74" s="14">
        <v>106241.60000000001</v>
      </c>
    </row>
    <row r="75" spans="1:7" x14ac:dyDescent="0.25">
      <c r="A75" s="13">
        <v>154</v>
      </c>
      <c r="B75" s="13" t="s">
        <v>1473</v>
      </c>
      <c r="C75" s="13" t="s">
        <v>790</v>
      </c>
      <c r="D75" t="s">
        <v>791</v>
      </c>
      <c r="E75" s="13" t="s">
        <v>840</v>
      </c>
      <c r="F75" s="14">
        <v>1165635.3</v>
      </c>
      <c r="G75" s="14">
        <v>1096838.6299999999</v>
      </c>
    </row>
    <row r="76" spans="1:7" x14ac:dyDescent="0.25">
      <c r="A76" s="13">
        <v>154</v>
      </c>
      <c r="B76" s="13" t="s">
        <v>1473</v>
      </c>
      <c r="C76" s="13" t="s">
        <v>792</v>
      </c>
      <c r="D76" t="s">
        <v>793</v>
      </c>
      <c r="E76" s="13" t="s">
        <v>841</v>
      </c>
      <c r="F76" s="14">
        <v>104479.28</v>
      </c>
      <c r="G76" s="14">
        <v>89776.14</v>
      </c>
    </row>
    <row r="77" spans="1:7" x14ac:dyDescent="0.25">
      <c r="A77" s="13">
        <v>154</v>
      </c>
      <c r="B77" s="13" t="s">
        <v>1473</v>
      </c>
      <c r="C77" s="13" t="s">
        <v>794</v>
      </c>
      <c r="D77" t="s">
        <v>795</v>
      </c>
      <c r="E77" s="13" t="s">
        <v>842</v>
      </c>
      <c r="F77" s="14">
        <v>118680.07</v>
      </c>
      <c r="G77" s="14">
        <v>98668.39</v>
      </c>
    </row>
    <row r="78" spans="1:7" x14ac:dyDescent="0.25">
      <c r="A78" s="13">
        <v>154</v>
      </c>
      <c r="B78" s="13" t="s">
        <v>1473</v>
      </c>
      <c r="C78" s="13" t="s">
        <v>796</v>
      </c>
      <c r="D78" t="s">
        <v>795</v>
      </c>
      <c r="E78" s="13" t="s">
        <v>843</v>
      </c>
      <c r="F78" s="14">
        <v>108781.88</v>
      </c>
      <c r="G78" s="14">
        <v>90439.3</v>
      </c>
    </row>
    <row r="79" spans="1:7" x14ac:dyDescent="0.25">
      <c r="A79" s="13">
        <v>154</v>
      </c>
      <c r="B79" s="13" t="s">
        <v>1473</v>
      </c>
      <c r="C79" s="13" t="s">
        <v>797</v>
      </c>
      <c r="D79" t="s">
        <v>798</v>
      </c>
      <c r="E79" s="13" t="s">
        <v>844</v>
      </c>
      <c r="F79" s="14">
        <v>2677558.86</v>
      </c>
      <c r="G79" s="14">
        <v>1394561.94</v>
      </c>
    </row>
    <row r="80" spans="1:7" x14ac:dyDescent="0.25">
      <c r="A80" s="13">
        <v>154</v>
      </c>
      <c r="B80" s="13" t="s">
        <v>1473</v>
      </c>
      <c r="C80" s="13" t="s">
        <v>799</v>
      </c>
      <c r="D80" t="s">
        <v>800</v>
      </c>
      <c r="E80" s="13" t="s">
        <v>841</v>
      </c>
      <c r="F80" s="14">
        <v>566892.18999999994</v>
      </c>
      <c r="G80" s="14">
        <v>344057.31</v>
      </c>
    </row>
    <row r="81" spans="1:7" x14ac:dyDescent="0.25">
      <c r="A81" s="13">
        <v>154</v>
      </c>
      <c r="B81" s="13" t="s">
        <v>1473</v>
      </c>
      <c r="C81" s="13" t="s">
        <v>801</v>
      </c>
      <c r="D81" t="s">
        <v>802</v>
      </c>
      <c r="E81" s="13" t="s">
        <v>845</v>
      </c>
      <c r="F81" s="14">
        <v>316635.48</v>
      </c>
      <c r="G81" s="14">
        <v>235792.26</v>
      </c>
    </row>
    <row r="82" spans="1:7" x14ac:dyDescent="0.25">
      <c r="A82" s="13">
        <v>154</v>
      </c>
      <c r="B82" s="13" t="s">
        <v>1473</v>
      </c>
      <c r="C82" s="13" t="s">
        <v>803</v>
      </c>
      <c r="D82" t="s">
        <v>804</v>
      </c>
      <c r="E82" s="13" t="s">
        <v>846</v>
      </c>
      <c r="F82" s="14">
        <v>147347.9</v>
      </c>
      <c r="G82" s="14">
        <v>81993.97</v>
      </c>
    </row>
    <row r="83" spans="1:7" x14ac:dyDescent="0.25">
      <c r="A83" s="13">
        <v>154</v>
      </c>
      <c r="B83" s="13" t="s">
        <v>1473</v>
      </c>
      <c r="C83" s="13" t="s">
        <v>805</v>
      </c>
      <c r="D83" t="s">
        <v>806</v>
      </c>
      <c r="E83" s="13" t="s">
        <v>847</v>
      </c>
      <c r="F83" s="14">
        <v>123250.43</v>
      </c>
      <c r="G83" s="14">
        <v>57003.13</v>
      </c>
    </row>
    <row r="84" spans="1:7" x14ac:dyDescent="0.25">
      <c r="A84" s="13">
        <v>154</v>
      </c>
      <c r="B84" s="13" t="s">
        <v>1473</v>
      </c>
      <c r="C84" s="13" t="s">
        <v>807</v>
      </c>
      <c r="D84" t="s">
        <v>808</v>
      </c>
      <c r="E84" s="13" t="s">
        <v>848</v>
      </c>
      <c r="F84" s="14">
        <v>128923.65</v>
      </c>
      <c r="G84" s="14">
        <v>75012.820000000007</v>
      </c>
    </row>
    <row r="85" spans="1:7" x14ac:dyDescent="0.25">
      <c r="A85" s="13">
        <v>154</v>
      </c>
      <c r="B85" s="13" t="s">
        <v>1473</v>
      </c>
      <c r="C85" s="13" t="s">
        <v>809</v>
      </c>
      <c r="D85" t="s">
        <v>641</v>
      </c>
      <c r="E85" s="13" t="s">
        <v>849</v>
      </c>
      <c r="F85" s="14">
        <v>788883.07</v>
      </c>
      <c r="G85" s="14">
        <v>318839.96999999997</v>
      </c>
    </row>
    <row r="86" spans="1:7" x14ac:dyDescent="0.25">
      <c r="A86" s="13">
        <v>154</v>
      </c>
      <c r="B86" s="13" t="s">
        <v>1473</v>
      </c>
      <c r="C86" s="13" t="s">
        <v>810</v>
      </c>
      <c r="D86" t="s">
        <v>811</v>
      </c>
      <c r="E86" s="13" t="s">
        <v>850</v>
      </c>
      <c r="F86" s="14">
        <v>117884.62</v>
      </c>
      <c r="G86" s="14">
        <v>52557.02</v>
      </c>
    </row>
    <row r="87" spans="1:7" x14ac:dyDescent="0.25">
      <c r="A87" s="13">
        <v>154</v>
      </c>
      <c r="B87" s="13" t="s">
        <v>1473</v>
      </c>
      <c r="C87" s="13" t="s">
        <v>812</v>
      </c>
      <c r="D87" t="s">
        <v>813</v>
      </c>
      <c r="E87" s="13" t="s">
        <v>851</v>
      </c>
      <c r="F87" s="14">
        <v>117884.62</v>
      </c>
      <c r="G87" s="14">
        <v>49118.720000000001</v>
      </c>
    </row>
    <row r="88" spans="1:7" x14ac:dyDescent="0.25">
      <c r="A88" s="13">
        <v>154</v>
      </c>
      <c r="B88" s="13" t="s">
        <v>1473</v>
      </c>
      <c r="C88" s="13" t="s">
        <v>814</v>
      </c>
      <c r="D88" t="s">
        <v>815</v>
      </c>
      <c r="E88" s="13" t="s">
        <v>852</v>
      </c>
      <c r="F88" s="14">
        <v>117884.62</v>
      </c>
      <c r="G88" s="14">
        <v>41750.949999999997</v>
      </c>
    </row>
    <row r="89" spans="1:7" x14ac:dyDescent="0.25">
      <c r="A89" s="13">
        <v>154</v>
      </c>
      <c r="B89" s="13" t="s">
        <v>1473</v>
      </c>
      <c r="C89" s="13" t="s">
        <v>816</v>
      </c>
      <c r="D89" t="s">
        <v>817</v>
      </c>
      <c r="E89" s="13" t="s">
        <v>853</v>
      </c>
      <c r="F89" s="14">
        <v>110000</v>
      </c>
      <c r="G89" s="14">
        <v>34374.75</v>
      </c>
    </row>
    <row r="90" spans="1:7" x14ac:dyDescent="0.25">
      <c r="A90" s="13">
        <v>154</v>
      </c>
      <c r="B90" s="13" t="s">
        <v>1473</v>
      </c>
      <c r="C90" s="13" t="s">
        <v>818</v>
      </c>
      <c r="D90" t="s">
        <v>819</v>
      </c>
      <c r="E90" s="13" t="s">
        <v>854</v>
      </c>
      <c r="F90" s="14">
        <v>212066.4</v>
      </c>
      <c r="G90" s="14">
        <v>68037.97</v>
      </c>
    </row>
    <row r="91" spans="1:7" x14ac:dyDescent="0.25">
      <c r="A91" s="13">
        <v>154</v>
      </c>
      <c r="B91" s="13" t="s">
        <v>1473</v>
      </c>
      <c r="C91" s="13" t="s">
        <v>820</v>
      </c>
      <c r="D91" t="s">
        <v>821</v>
      </c>
      <c r="E91" s="13" t="s">
        <v>855</v>
      </c>
      <c r="F91" s="14">
        <v>1449429.52</v>
      </c>
      <c r="G91" s="14">
        <v>664321.9</v>
      </c>
    </row>
    <row r="92" spans="1:7" x14ac:dyDescent="0.25">
      <c r="A92" s="13">
        <v>154</v>
      </c>
      <c r="B92" s="13" t="s">
        <v>1473</v>
      </c>
      <c r="C92" s="13" t="s">
        <v>822</v>
      </c>
      <c r="D92" t="s">
        <v>823</v>
      </c>
      <c r="E92" s="13" t="s">
        <v>856</v>
      </c>
      <c r="F92" s="14">
        <v>462913.86</v>
      </c>
      <c r="G92" s="14">
        <v>98369.3</v>
      </c>
    </row>
    <row r="93" spans="1:7" x14ac:dyDescent="0.25">
      <c r="A93" s="13">
        <v>154</v>
      </c>
      <c r="B93" s="13" t="s">
        <v>1473</v>
      </c>
      <c r="C93" s="13" t="s">
        <v>824</v>
      </c>
      <c r="D93" t="s">
        <v>825</v>
      </c>
      <c r="E93" s="13" t="s">
        <v>857</v>
      </c>
      <c r="F93" s="14">
        <v>1917528.93</v>
      </c>
      <c r="G93" s="14">
        <v>735052.85</v>
      </c>
    </row>
    <row r="94" spans="1:7" x14ac:dyDescent="0.25">
      <c r="A94" s="13">
        <v>154</v>
      </c>
      <c r="B94" s="13" t="s">
        <v>1473</v>
      </c>
      <c r="C94" s="13" t="s">
        <v>826</v>
      </c>
      <c r="D94" t="s">
        <v>827</v>
      </c>
      <c r="E94" s="13" t="s">
        <v>858</v>
      </c>
      <c r="F94" s="14">
        <v>3818146.43</v>
      </c>
      <c r="G94" s="14">
        <v>1145444.02</v>
      </c>
    </row>
    <row r="95" spans="1:7" x14ac:dyDescent="0.25">
      <c r="A95" s="13">
        <v>154</v>
      </c>
      <c r="B95" s="13" t="s">
        <v>1473</v>
      </c>
      <c r="C95" s="13" t="s">
        <v>828</v>
      </c>
      <c r="D95" t="s">
        <v>829</v>
      </c>
      <c r="E95" s="13" t="s">
        <v>859</v>
      </c>
      <c r="F95" s="14">
        <v>302329.15000000002</v>
      </c>
      <c r="G95" s="14">
        <v>44089.63</v>
      </c>
    </row>
    <row r="96" spans="1:7" x14ac:dyDescent="0.25">
      <c r="A96" s="13">
        <v>154</v>
      </c>
      <c r="B96" s="13" t="s">
        <v>1473</v>
      </c>
      <c r="C96" s="13" t="s">
        <v>830</v>
      </c>
      <c r="D96" t="s">
        <v>831</v>
      </c>
      <c r="E96" s="13" t="s">
        <v>840</v>
      </c>
      <c r="F96" s="14">
        <v>142720.06</v>
      </c>
      <c r="G96" s="14">
        <v>34490.61</v>
      </c>
    </row>
    <row r="97" spans="1:7" x14ac:dyDescent="0.25">
      <c r="A97" s="13">
        <v>154</v>
      </c>
      <c r="B97" s="13" t="s">
        <v>1473</v>
      </c>
      <c r="C97" s="13" t="s">
        <v>1481</v>
      </c>
      <c r="D97" t="s">
        <v>1482</v>
      </c>
      <c r="E97" s="13" t="s">
        <v>1524</v>
      </c>
      <c r="F97" s="14">
        <v>808008.39</v>
      </c>
      <c r="G97" s="14">
        <v>43767.1</v>
      </c>
    </row>
    <row r="98" spans="1:7" x14ac:dyDescent="0.25">
      <c r="A98" s="13">
        <v>154</v>
      </c>
      <c r="B98" s="13" t="s">
        <v>1473</v>
      </c>
      <c r="C98" s="13" t="s">
        <v>1483</v>
      </c>
      <c r="D98" t="s">
        <v>1484</v>
      </c>
      <c r="E98" s="13" t="s">
        <v>1525</v>
      </c>
      <c r="F98" s="14">
        <v>1705663.4</v>
      </c>
      <c r="G98" s="14">
        <v>85283.17</v>
      </c>
    </row>
    <row r="99" spans="1:7" x14ac:dyDescent="0.25">
      <c r="A99" s="13">
        <v>154</v>
      </c>
      <c r="B99" s="13" t="s">
        <v>1473</v>
      </c>
      <c r="C99" s="13" t="s">
        <v>1485</v>
      </c>
      <c r="D99" t="s">
        <v>1486</v>
      </c>
      <c r="E99" s="13" t="s">
        <v>1526</v>
      </c>
      <c r="F99" s="14">
        <v>1956825.25</v>
      </c>
      <c r="G99" s="14">
        <v>89687.83</v>
      </c>
    </row>
    <row r="100" spans="1:7" x14ac:dyDescent="0.25">
      <c r="A100" s="44" t="s">
        <v>1595</v>
      </c>
      <c r="B100" s="44"/>
      <c r="C100" s="44"/>
      <c r="D100" s="43"/>
      <c r="E100" s="44"/>
      <c r="F100" s="41">
        <f>SUM(F67:F99)</f>
        <v>26098436.399999995</v>
      </c>
      <c r="G100" s="41">
        <f>SUM(G67:G99)</f>
        <v>13227387.840000002</v>
      </c>
    </row>
    <row r="101" spans="1:7" x14ac:dyDescent="0.25">
      <c r="A101" s="13">
        <v>156</v>
      </c>
      <c r="B101" s="13" t="s">
        <v>1473</v>
      </c>
      <c r="C101" s="13" t="s">
        <v>860</v>
      </c>
      <c r="D101" t="s">
        <v>861</v>
      </c>
      <c r="E101" s="13" t="s">
        <v>901</v>
      </c>
      <c r="F101" s="14">
        <v>1165375.94</v>
      </c>
      <c r="G101" s="14">
        <v>650668.30000000005</v>
      </c>
    </row>
    <row r="102" spans="1:7" x14ac:dyDescent="0.25">
      <c r="A102" s="13">
        <v>156</v>
      </c>
      <c r="B102" s="13" t="s">
        <v>1473</v>
      </c>
      <c r="C102" s="13" t="s">
        <v>862</v>
      </c>
      <c r="D102" t="s">
        <v>793</v>
      </c>
      <c r="E102" s="13" t="s">
        <v>902</v>
      </c>
      <c r="F102" s="14">
        <v>316240.7</v>
      </c>
      <c r="G102" s="14">
        <v>158015.16</v>
      </c>
    </row>
    <row r="103" spans="1:7" x14ac:dyDescent="0.25">
      <c r="A103" s="13">
        <v>156</v>
      </c>
      <c r="B103" s="13" t="s">
        <v>1473</v>
      </c>
      <c r="C103" s="13" t="s">
        <v>863</v>
      </c>
      <c r="D103" t="s">
        <v>864</v>
      </c>
      <c r="E103" s="13" t="s">
        <v>903</v>
      </c>
      <c r="F103" s="14">
        <v>147654.20000000001</v>
      </c>
      <c r="G103" s="14">
        <v>77124.179999999993</v>
      </c>
    </row>
    <row r="104" spans="1:7" x14ac:dyDescent="0.25">
      <c r="A104" s="13">
        <v>156</v>
      </c>
      <c r="B104" s="13" t="s">
        <v>1473</v>
      </c>
      <c r="C104" s="13" t="s">
        <v>865</v>
      </c>
      <c r="D104" t="s">
        <v>864</v>
      </c>
      <c r="E104" s="13" t="s">
        <v>904</v>
      </c>
      <c r="F104" s="14">
        <v>310456</v>
      </c>
      <c r="G104" s="14">
        <v>151317.32999999999</v>
      </c>
    </row>
    <row r="105" spans="1:7" x14ac:dyDescent="0.25">
      <c r="A105" s="13">
        <v>156</v>
      </c>
      <c r="B105" s="13" t="s">
        <v>1473</v>
      </c>
      <c r="C105" s="13" t="s">
        <v>866</v>
      </c>
      <c r="D105" t="s">
        <v>867</v>
      </c>
      <c r="E105" s="13" t="s">
        <v>905</v>
      </c>
      <c r="F105" s="14">
        <v>837166.03</v>
      </c>
      <c r="G105" s="14">
        <v>455764.94</v>
      </c>
    </row>
    <row r="106" spans="1:7" x14ac:dyDescent="0.25">
      <c r="A106" s="13">
        <v>156</v>
      </c>
      <c r="B106" s="13" t="s">
        <v>1473</v>
      </c>
      <c r="C106" s="13" t="s">
        <v>866</v>
      </c>
      <c r="D106" t="s">
        <v>867</v>
      </c>
      <c r="E106" s="13" t="s">
        <v>905</v>
      </c>
      <c r="F106" s="14">
        <v>16320</v>
      </c>
      <c r="G106" s="14">
        <v>8884.4500000000007</v>
      </c>
    </row>
    <row r="107" spans="1:7" x14ac:dyDescent="0.25">
      <c r="A107" s="13">
        <v>156</v>
      </c>
      <c r="B107" s="13" t="s">
        <v>1473</v>
      </c>
      <c r="C107" s="13" t="s">
        <v>868</v>
      </c>
      <c r="D107" t="s">
        <v>869</v>
      </c>
      <c r="E107" s="13" t="s">
        <v>906</v>
      </c>
      <c r="F107" s="14">
        <v>147000</v>
      </c>
      <c r="G107" s="14">
        <v>147000</v>
      </c>
    </row>
    <row r="108" spans="1:7" x14ac:dyDescent="0.25">
      <c r="A108" s="13">
        <v>156</v>
      </c>
      <c r="B108" s="13" t="s">
        <v>1473</v>
      </c>
      <c r="C108" s="13" t="s">
        <v>1487</v>
      </c>
      <c r="D108" t="s">
        <v>1488</v>
      </c>
      <c r="E108" s="13" t="s">
        <v>1527</v>
      </c>
      <c r="F108" s="14">
        <v>4283994.7699999996</v>
      </c>
      <c r="G108" s="14">
        <v>178499.79</v>
      </c>
    </row>
    <row r="109" spans="1:7" x14ac:dyDescent="0.25">
      <c r="A109" s="13">
        <v>156</v>
      </c>
      <c r="B109" s="13" t="s">
        <v>1473</v>
      </c>
      <c r="C109" s="13" t="s">
        <v>870</v>
      </c>
      <c r="D109" t="s">
        <v>871</v>
      </c>
      <c r="E109" s="13" t="s">
        <v>907</v>
      </c>
      <c r="F109" s="14">
        <v>290151.33</v>
      </c>
      <c r="G109" s="14">
        <v>238151.33</v>
      </c>
    </row>
    <row r="110" spans="1:7" x14ac:dyDescent="0.25">
      <c r="A110" s="13">
        <v>156</v>
      </c>
      <c r="B110" s="13" t="s">
        <v>1473</v>
      </c>
      <c r="C110" s="13" t="s">
        <v>872</v>
      </c>
      <c r="D110" t="s">
        <v>873</v>
      </c>
      <c r="E110" s="13" t="s">
        <v>908</v>
      </c>
      <c r="F110" s="14">
        <v>222864</v>
      </c>
      <c r="G110" s="14">
        <v>182798.76</v>
      </c>
    </row>
    <row r="111" spans="1:7" x14ac:dyDescent="0.25">
      <c r="A111" s="13">
        <v>156</v>
      </c>
      <c r="B111" s="13" t="s">
        <v>1473</v>
      </c>
      <c r="C111" s="13" t="s">
        <v>872</v>
      </c>
      <c r="D111" t="s">
        <v>873</v>
      </c>
      <c r="E111" s="13" t="s">
        <v>908</v>
      </c>
      <c r="F111" s="14">
        <v>127671</v>
      </c>
      <c r="G111" s="14">
        <v>104718.79</v>
      </c>
    </row>
    <row r="112" spans="1:7" x14ac:dyDescent="0.25">
      <c r="A112" s="13">
        <v>156</v>
      </c>
      <c r="B112" s="13" t="s">
        <v>1473</v>
      </c>
      <c r="C112" s="13" t="s">
        <v>872</v>
      </c>
      <c r="D112" t="s">
        <v>873</v>
      </c>
      <c r="E112" s="13" t="s">
        <v>908</v>
      </c>
      <c r="F112" s="14">
        <v>94465</v>
      </c>
      <c r="G112" s="14">
        <v>77482.45</v>
      </c>
    </row>
    <row r="113" spans="1:7" x14ac:dyDescent="0.25">
      <c r="A113" s="13">
        <v>156</v>
      </c>
      <c r="B113" s="13" t="s">
        <v>1473</v>
      </c>
      <c r="C113" s="13" t="s">
        <v>874</v>
      </c>
      <c r="D113" t="s">
        <v>875</v>
      </c>
      <c r="E113" s="13" t="s">
        <v>909</v>
      </c>
      <c r="F113" s="14">
        <v>426653.2</v>
      </c>
      <c r="G113" s="14">
        <v>316352.92</v>
      </c>
    </row>
    <row r="114" spans="1:7" x14ac:dyDescent="0.25">
      <c r="A114" s="13">
        <v>156</v>
      </c>
      <c r="B114" s="13" t="s">
        <v>1473</v>
      </c>
      <c r="C114" s="13" t="s">
        <v>876</v>
      </c>
      <c r="D114" t="s">
        <v>877</v>
      </c>
      <c r="E114" s="13" t="s">
        <v>910</v>
      </c>
      <c r="F114" s="14">
        <v>51000</v>
      </c>
      <c r="G114" s="14">
        <v>20723.34</v>
      </c>
    </row>
    <row r="115" spans="1:7" x14ac:dyDescent="0.25">
      <c r="A115" s="13">
        <v>156</v>
      </c>
      <c r="B115" s="13" t="s">
        <v>1473</v>
      </c>
      <c r="C115" s="13" t="s">
        <v>876</v>
      </c>
      <c r="D115" t="s">
        <v>877</v>
      </c>
      <c r="E115" s="13" t="s">
        <v>910</v>
      </c>
      <c r="F115" s="14">
        <v>51000</v>
      </c>
      <c r="G115" s="14">
        <v>20723.34</v>
      </c>
    </row>
    <row r="116" spans="1:7" x14ac:dyDescent="0.25">
      <c r="A116" s="13">
        <v>156</v>
      </c>
      <c r="B116" s="13" t="s">
        <v>1473</v>
      </c>
      <c r="C116" s="13" t="s">
        <v>878</v>
      </c>
      <c r="D116" t="s">
        <v>879</v>
      </c>
      <c r="E116" s="13" t="s">
        <v>911</v>
      </c>
      <c r="F116" s="14">
        <v>233223</v>
      </c>
      <c r="G116" s="14">
        <v>54418.7</v>
      </c>
    </row>
    <row r="117" spans="1:7" x14ac:dyDescent="0.25">
      <c r="A117" s="13">
        <v>156</v>
      </c>
      <c r="B117" s="13" t="s">
        <v>1473</v>
      </c>
      <c r="C117" s="13" t="s">
        <v>880</v>
      </c>
      <c r="D117" t="s">
        <v>881</v>
      </c>
      <c r="E117" s="13" t="s">
        <v>912</v>
      </c>
      <c r="F117" s="14">
        <v>109449.72</v>
      </c>
      <c r="G117" s="14">
        <v>35180.199999999997</v>
      </c>
    </row>
    <row r="118" spans="1:7" x14ac:dyDescent="0.25">
      <c r="A118" s="13">
        <v>156</v>
      </c>
      <c r="B118" s="13" t="s">
        <v>1473</v>
      </c>
      <c r="C118" s="13" t="s">
        <v>923</v>
      </c>
      <c r="D118" t="s">
        <v>924</v>
      </c>
      <c r="E118" s="13" t="s">
        <v>931</v>
      </c>
      <c r="F118" s="14">
        <v>76600</v>
      </c>
      <c r="G118" s="14">
        <v>24256.720000000001</v>
      </c>
    </row>
    <row r="119" spans="1:7" x14ac:dyDescent="0.25">
      <c r="A119" s="13">
        <v>156</v>
      </c>
      <c r="B119" s="13" t="s">
        <v>1473</v>
      </c>
      <c r="C119" s="13" t="s">
        <v>923</v>
      </c>
      <c r="D119" t="s">
        <v>924</v>
      </c>
      <c r="E119" s="13" t="s">
        <v>931</v>
      </c>
      <c r="F119" s="14">
        <v>32600</v>
      </c>
      <c r="G119" s="14">
        <v>10323.280000000001</v>
      </c>
    </row>
    <row r="120" spans="1:7" x14ac:dyDescent="0.25">
      <c r="A120" s="13">
        <v>156</v>
      </c>
      <c r="B120" s="13" t="s">
        <v>1473</v>
      </c>
      <c r="C120" s="13" t="s">
        <v>882</v>
      </c>
      <c r="D120" t="s">
        <v>883</v>
      </c>
      <c r="E120" s="13" t="s">
        <v>913</v>
      </c>
      <c r="F120" s="14">
        <v>256904</v>
      </c>
      <c r="G120" s="14">
        <v>162705.82999999999</v>
      </c>
    </row>
    <row r="121" spans="1:7" x14ac:dyDescent="0.25">
      <c r="A121" s="13">
        <v>156</v>
      </c>
      <c r="B121" s="13" t="s">
        <v>1473</v>
      </c>
      <c r="C121" s="13" t="s">
        <v>925</v>
      </c>
      <c r="D121" t="s">
        <v>926</v>
      </c>
      <c r="E121" s="13" t="s">
        <v>913</v>
      </c>
      <c r="F121" s="14">
        <v>3482614.12</v>
      </c>
      <c r="G121" s="14">
        <v>493370.28</v>
      </c>
    </row>
    <row r="122" spans="1:7" x14ac:dyDescent="0.25">
      <c r="A122" s="13">
        <v>156</v>
      </c>
      <c r="B122" s="13" t="s">
        <v>1473</v>
      </c>
      <c r="C122" s="13" t="s">
        <v>884</v>
      </c>
      <c r="D122" t="s">
        <v>885</v>
      </c>
      <c r="E122" s="13" t="s">
        <v>914</v>
      </c>
      <c r="F122" s="14">
        <v>896050</v>
      </c>
      <c r="G122" s="14">
        <v>736050</v>
      </c>
    </row>
    <row r="123" spans="1:7" x14ac:dyDescent="0.25">
      <c r="A123" s="13">
        <v>156</v>
      </c>
      <c r="B123" s="13" t="s">
        <v>1473</v>
      </c>
      <c r="C123" s="13" t="s">
        <v>886</v>
      </c>
      <c r="D123" t="s">
        <v>887</v>
      </c>
      <c r="E123" s="13" t="s">
        <v>915</v>
      </c>
      <c r="F123" s="14">
        <v>59915.17</v>
      </c>
      <c r="G123" s="14">
        <v>55415.17</v>
      </c>
    </row>
    <row r="124" spans="1:7" x14ac:dyDescent="0.25">
      <c r="A124" s="13">
        <v>156</v>
      </c>
      <c r="B124" s="13" t="s">
        <v>1473</v>
      </c>
      <c r="C124" s="13" t="s">
        <v>886</v>
      </c>
      <c r="D124" t="s">
        <v>887</v>
      </c>
      <c r="E124" s="13" t="s">
        <v>915</v>
      </c>
      <c r="F124" s="14">
        <v>59915.17</v>
      </c>
      <c r="G124" s="14">
        <v>55415.17</v>
      </c>
    </row>
    <row r="125" spans="1:7" x14ac:dyDescent="0.25">
      <c r="A125" s="13">
        <v>156</v>
      </c>
      <c r="B125" s="13" t="s">
        <v>1473</v>
      </c>
      <c r="C125" s="13" t="s">
        <v>888</v>
      </c>
      <c r="D125" t="s">
        <v>889</v>
      </c>
      <c r="E125" s="13" t="s">
        <v>916</v>
      </c>
      <c r="F125" s="14">
        <v>93925</v>
      </c>
      <c r="G125" s="14">
        <v>72220.639999999999</v>
      </c>
    </row>
    <row r="126" spans="1:7" x14ac:dyDescent="0.25">
      <c r="A126" s="13">
        <v>156</v>
      </c>
      <c r="B126" s="13" t="s">
        <v>1473</v>
      </c>
      <c r="C126" s="13" t="s">
        <v>888</v>
      </c>
      <c r="D126" t="s">
        <v>889</v>
      </c>
      <c r="E126" s="13" t="s">
        <v>916</v>
      </c>
      <c r="F126" s="14">
        <v>252269.96</v>
      </c>
      <c r="G126" s="14">
        <v>193974.32</v>
      </c>
    </row>
    <row r="127" spans="1:7" x14ac:dyDescent="0.25">
      <c r="A127" s="13">
        <v>156</v>
      </c>
      <c r="B127" s="13" t="s">
        <v>1473</v>
      </c>
      <c r="C127" s="13" t="s">
        <v>890</v>
      </c>
      <c r="D127" t="s">
        <v>889</v>
      </c>
      <c r="E127" s="13" t="s">
        <v>917</v>
      </c>
      <c r="F127" s="14">
        <v>380922.7</v>
      </c>
      <c r="G127" s="14">
        <v>300922.7</v>
      </c>
    </row>
    <row r="128" spans="1:7" x14ac:dyDescent="0.25">
      <c r="A128" s="13">
        <v>156</v>
      </c>
      <c r="B128" s="13" t="s">
        <v>1473</v>
      </c>
      <c r="C128" s="13" t="s">
        <v>927</v>
      </c>
      <c r="D128" t="s">
        <v>926</v>
      </c>
      <c r="E128" s="13" t="s">
        <v>913</v>
      </c>
      <c r="F128" s="14">
        <v>374558.37</v>
      </c>
      <c r="G128" s="14">
        <v>53062.44</v>
      </c>
    </row>
    <row r="129" spans="1:7" x14ac:dyDescent="0.25">
      <c r="A129" s="13">
        <v>156</v>
      </c>
      <c r="B129" s="13" t="s">
        <v>1473</v>
      </c>
      <c r="C129" s="13" t="s">
        <v>891</v>
      </c>
      <c r="D129" t="s">
        <v>618</v>
      </c>
      <c r="E129" s="13" t="s">
        <v>918</v>
      </c>
      <c r="F129" s="14">
        <v>5834612.1500000004</v>
      </c>
      <c r="G129" s="14">
        <v>3500767.41</v>
      </c>
    </row>
    <row r="130" spans="1:7" x14ac:dyDescent="0.25">
      <c r="A130" s="13">
        <v>156</v>
      </c>
      <c r="B130" s="13" t="s">
        <v>1473</v>
      </c>
      <c r="C130" s="13" t="s">
        <v>892</v>
      </c>
      <c r="D130" t="s">
        <v>461</v>
      </c>
      <c r="E130" s="13" t="s">
        <v>907</v>
      </c>
      <c r="F130" s="14">
        <v>356510</v>
      </c>
      <c r="G130" s="14">
        <v>276510</v>
      </c>
    </row>
    <row r="131" spans="1:7" x14ac:dyDescent="0.25">
      <c r="A131" s="13">
        <v>156</v>
      </c>
      <c r="B131" s="13" t="s">
        <v>1473</v>
      </c>
      <c r="C131" s="13" t="s">
        <v>893</v>
      </c>
      <c r="D131" t="s">
        <v>894</v>
      </c>
      <c r="E131" s="13" t="s">
        <v>919</v>
      </c>
      <c r="F131" s="14">
        <v>23157</v>
      </c>
      <c r="G131" s="14">
        <v>19311.900000000001</v>
      </c>
    </row>
    <row r="132" spans="1:7" x14ac:dyDescent="0.25">
      <c r="A132" s="13">
        <v>156</v>
      </c>
      <c r="B132" s="13" t="s">
        <v>1473</v>
      </c>
      <c r="C132" s="13" t="s">
        <v>893</v>
      </c>
      <c r="D132" t="s">
        <v>894</v>
      </c>
      <c r="E132" s="13" t="s">
        <v>919</v>
      </c>
      <c r="F132" s="14">
        <v>13654.8</v>
      </c>
      <c r="G132" s="14">
        <v>11387.54</v>
      </c>
    </row>
    <row r="133" spans="1:7" x14ac:dyDescent="0.25">
      <c r="A133" s="13">
        <v>156</v>
      </c>
      <c r="B133" s="13" t="s">
        <v>1473</v>
      </c>
      <c r="C133" s="13" t="s">
        <v>893</v>
      </c>
      <c r="D133" t="s">
        <v>894</v>
      </c>
      <c r="E133" s="13" t="s">
        <v>919</v>
      </c>
      <c r="F133" s="14">
        <v>1167693.52</v>
      </c>
      <c r="G133" s="14">
        <v>973805.88</v>
      </c>
    </row>
    <row r="134" spans="1:7" x14ac:dyDescent="0.25">
      <c r="A134" s="13">
        <v>156</v>
      </c>
      <c r="B134" s="13" t="s">
        <v>1473</v>
      </c>
      <c r="C134" s="13" t="s">
        <v>928</v>
      </c>
      <c r="D134" t="s">
        <v>926</v>
      </c>
      <c r="E134" s="13" t="s">
        <v>913</v>
      </c>
      <c r="F134" s="14">
        <v>413779.46</v>
      </c>
      <c r="G134" s="14">
        <v>58618.73</v>
      </c>
    </row>
    <row r="135" spans="1:7" x14ac:dyDescent="0.25">
      <c r="A135" s="13">
        <v>156</v>
      </c>
      <c r="B135" s="13" t="s">
        <v>1473</v>
      </c>
      <c r="C135" s="13" t="s">
        <v>929</v>
      </c>
      <c r="D135" t="s">
        <v>930</v>
      </c>
      <c r="E135" s="13" t="s">
        <v>913</v>
      </c>
      <c r="F135" s="14">
        <v>1542660.86</v>
      </c>
      <c r="G135" s="14">
        <v>269965.69</v>
      </c>
    </row>
    <row r="136" spans="1:7" x14ac:dyDescent="0.25">
      <c r="A136" s="13">
        <v>156</v>
      </c>
      <c r="B136" s="13" t="s">
        <v>1473</v>
      </c>
      <c r="C136" s="13" t="s">
        <v>895</v>
      </c>
      <c r="D136" t="s">
        <v>896</v>
      </c>
      <c r="E136" s="13" t="s">
        <v>920</v>
      </c>
      <c r="F136" s="14">
        <v>1448</v>
      </c>
      <c r="G136" s="14">
        <v>1187.3900000000001</v>
      </c>
    </row>
    <row r="137" spans="1:7" x14ac:dyDescent="0.25">
      <c r="A137" s="13">
        <v>156</v>
      </c>
      <c r="B137" s="13" t="s">
        <v>1473</v>
      </c>
      <c r="C137" s="13" t="s">
        <v>895</v>
      </c>
      <c r="D137" t="s">
        <v>896</v>
      </c>
      <c r="E137" s="13" t="s">
        <v>920</v>
      </c>
      <c r="F137" s="14">
        <v>398552</v>
      </c>
      <c r="G137" s="14">
        <v>326812.61</v>
      </c>
    </row>
    <row r="138" spans="1:7" x14ac:dyDescent="0.25">
      <c r="A138" s="13">
        <v>156</v>
      </c>
      <c r="B138" s="13" t="s">
        <v>1473</v>
      </c>
      <c r="C138" s="13" t="s">
        <v>897</v>
      </c>
      <c r="D138" t="s">
        <v>898</v>
      </c>
      <c r="E138" s="13" t="s">
        <v>921</v>
      </c>
      <c r="F138" s="14">
        <v>314600.96000000002</v>
      </c>
      <c r="G138" s="14">
        <v>258600.95999999999</v>
      </c>
    </row>
    <row r="139" spans="1:7" x14ac:dyDescent="0.25">
      <c r="A139" s="13">
        <v>156</v>
      </c>
      <c r="B139" s="13" t="s">
        <v>1473</v>
      </c>
      <c r="C139" s="13" t="s">
        <v>899</v>
      </c>
      <c r="D139" t="s">
        <v>900</v>
      </c>
      <c r="E139" s="13" t="s">
        <v>922</v>
      </c>
      <c r="F139" s="14">
        <v>290151.33</v>
      </c>
      <c r="G139" s="14">
        <v>238151.33</v>
      </c>
    </row>
    <row r="140" spans="1:7" x14ac:dyDescent="0.25">
      <c r="A140" s="44" t="s">
        <v>1594</v>
      </c>
      <c r="B140" s="44"/>
      <c r="C140" s="44"/>
      <c r="D140" s="43"/>
      <c r="E140" s="44"/>
      <c r="F140" s="41">
        <f>SUM(F101:F139)</f>
        <v>25153779.460000001</v>
      </c>
      <c r="G140" s="41">
        <f>SUM(G101:G139)</f>
        <v>10970659.970000003</v>
      </c>
    </row>
    <row r="141" spans="1:7" x14ac:dyDescent="0.25">
      <c r="A141" s="13">
        <v>157</v>
      </c>
      <c r="B141" s="13" t="s">
        <v>1473</v>
      </c>
      <c r="C141" s="13" t="s">
        <v>932</v>
      </c>
      <c r="D141" t="s">
        <v>933</v>
      </c>
      <c r="E141" s="13" t="s">
        <v>960</v>
      </c>
      <c r="F141" s="14">
        <v>682533</v>
      </c>
      <c r="G141" s="14">
        <v>617123.65</v>
      </c>
    </row>
    <row r="142" spans="1:7" x14ac:dyDescent="0.25">
      <c r="A142" s="44" t="s">
        <v>1593</v>
      </c>
      <c r="B142" s="44"/>
      <c r="C142" s="44"/>
      <c r="D142" s="43"/>
      <c r="E142" s="44"/>
      <c r="F142" s="41">
        <f>SUM(F141)</f>
        <v>682533</v>
      </c>
      <c r="G142" s="41">
        <f>SUM(G141)</f>
        <v>617123.65</v>
      </c>
    </row>
    <row r="143" spans="1:7" x14ac:dyDescent="0.25">
      <c r="A143" s="13">
        <v>161</v>
      </c>
      <c r="B143" s="13" t="s">
        <v>1473</v>
      </c>
      <c r="C143" s="13" t="s">
        <v>934</v>
      </c>
      <c r="D143" t="s">
        <v>935</v>
      </c>
      <c r="E143" s="13" t="s">
        <v>961</v>
      </c>
      <c r="F143" s="14">
        <v>33366001</v>
      </c>
      <c r="G143" s="14">
        <v>23912300.579999998</v>
      </c>
    </row>
    <row r="144" spans="1:7" x14ac:dyDescent="0.25">
      <c r="A144" s="13">
        <v>161</v>
      </c>
      <c r="B144" s="13" t="s">
        <v>1473</v>
      </c>
      <c r="C144" s="13" t="s">
        <v>936</v>
      </c>
      <c r="D144" t="s">
        <v>935</v>
      </c>
      <c r="E144" s="13" t="s">
        <v>962</v>
      </c>
      <c r="F144" s="14">
        <v>77653783</v>
      </c>
      <c r="G144" s="14">
        <v>55651877.68</v>
      </c>
    </row>
    <row r="145" spans="1:7" x14ac:dyDescent="0.25">
      <c r="A145" s="13">
        <v>161</v>
      </c>
      <c r="B145" s="13" t="s">
        <v>1473</v>
      </c>
      <c r="C145" s="13" t="s">
        <v>937</v>
      </c>
      <c r="D145" t="s">
        <v>938</v>
      </c>
      <c r="E145" s="13" t="s">
        <v>963</v>
      </c>
      <c r="F145" s="14">
        <v>3018000</v>
      </c>
      <c r="G145" s="14">
        <v>2062300</v>
      </c>
    </row>
    <row r="146" spans="1:7" x14ac:dyDescent="0.25">
      <c r="A146" s="13">
        <v>161</v>
      </c>
      <c r="B146" s="13" t="s">
        <v>1473</v>
      </c>
      <c r="C146" s="13" t="s">
        <v>939</v>
      </c>
      <c r="D146" t="s">
        <v>940</v>
      </c>
      <c r="E146" s="13" t="s">
        <v>964</v>
      </c>
      <c r="F146" s="14">
        <v>164891.76999999999</v>
      </c>
      <c r="G146" s="14">
        <v>164891.76999999999</v>
      </c>
    </row>
    <row r="147" spans="1:7" x14ac:dyDescent="0.25">
      <c r="A147" s="13">
        <v>161</v>
      </c>
      <c r="B147" s="13" t="s">
        <v>1473</v>
      </c>
      <c r="C147" s="13" t="s">
        <v>941</v>
      </c>
      <c r="D147" t="s">
        <v>942</v>
      </c>
      <c r="E147" s="13" t="s">
        <v>965</v>
      </c>
      <c r="F147" s="14">
        <v>196800</v>
      </c>
      <c r="G147" s="14">
        <v>196800</v>
      </c>
    </row>
    <row r="148" spans="1:7" x14ac:dyDescent="0.25">
      <c r="A148" s="13">
        <v>161</v>
      </c>
      <c r="B148" s="13" t="s">
        <v>1473</v>
      </c>
      <c r="C148" s="13" t="s">
        <v>943</v>
      </c>
      <c r="D148" t="s">
        <v>944</v>
      </c>
      <c r="E148" s="13" t="s">
        <v>966</v>
      </c>
      <c r="F148" s="14">
        <v>485277</v>
      </c>
      <c r="G148" s="14">
        <v>343737.88</v>
      </c>
    </row>
    <row r="149" spans="1:7" x14ac:dyDescent="0.25">
      <c r="A149" s="13">
        <v>161</v>
      </c>
      <c r="B149" s="13" t="s">
        <v>1473</v>
      </c>
      <c r="C149" s="13" t="s">
        <v>945</v>
      </c>
      <c r="D149" t="s">
        <v>946</v>
      </c>
      <c r="E149" s="13" t="s">
        <v>967</v>
      </c>
      <c r="F149" s="14">
        <v>443504</v>
      </c>
      <c r="G149" s="14">
        <v>443504</v>
      </c>
    </row>
    <row r="150" spans="1:7" x14ac:dyDescent="0.25">
      <c r="A150" s="13">
        <v>161</v>
      </c>
      <c r="B150" s="13" t="s">
        <v>1473</v>
      </c>
      <c r="C150" s="13" t="s">
        <v>947</v>
      </c>
      <c r="D150" t="s">
        <v>948</v>
      </c>
      <c r="E150" s="13" t="s">
        <v>968</v>
      </c>
      <c r="F150" s="14">
        <v>275000</v>
      </c>
      <c r="G150" s="14">
        <v>261250.01</v>
      </c>
    </row>
    <row r="151" spans="1:7" x14ac:dyDescent="0.25">
      <c r="A151" s="13">
        <v>161</v>
      </c>
      <c r="B151" s="13" t="s">
        <v>1473</v>
      </c>
      <c r="C151" s="13" t="s">
        <v>949</v>
      </c>
      <c r="D151" t="s">
        <v>819</v>
      </c>
      <c r="E151" s="13" t="s">
        <v>969</v>
      </c>
      <c r="F151" s="14">
        <v>660300</v>
      </c>
      <c r="G151" s="14">
        <v>605275</v>
      </c>
    </row>
    <row r="152" spans="1:7" x14ac:dyDescent="0.25">
      <c r="A152" s="13">
        <v>161</v>
      </c>
      <c r="B152" s="13" t="s">
        <v>1473</v>
      </c>
      <c r="C152" s="13" t="s">
        <v>950</v>
      </c>
      <c r="D152" t="s">
        <v>951</v>
      </c>
      <c r="E152" s="13" t="s">
        <v>970</v>
      </c>
      <c r="F152" s="14">
        <v>120000</v>
      </c>
      <c r="G152" s="14">
        <v>85714.21</v>
      </c>
    </row>
    <row r="153" spans="1:7" x14ac:dyDescent="0.25">
      <c r="A153" s="13">
        <v>161</v>
      </c>
      <c r="B153" s="13" t="s">
        <v>1473</v>
      </c>
      <c r="C153" s="13" t="s">
        <v>952</v>
      </c>
      <c r="D153" t="s">
        <v>953</v>
      </c>
      <c r="E153" s="13" t="s">
        <v>971</v>
      </c>
      <c r="F153" s="14">
        <v>3274607</v>
      </c>
      <c r="G153" s="14">
        <v>764074.93</v>
      </c>
    </row>
    <row r="154" spans="1:7" x14ac:dyDescent="0.25">
      <c r="A154" s="13">
        <v>161</v>
      </c>
      <c r="B154" s="13" t="s">
        <v>1473</v>
      </c>
      <c r="C154" s="13" t="s">
        <v>954</v>
      </c>
      <c r="D154" t="s">
        <v>955</v>
      </c>
      <c r="E154" s="13" t="s">
        <v>972</v>
      </c>
      <c r="F154" s="14">
        <v>509299.18</v>
      </c>
      <c r="G154" s="14">
        <v>106104</v>
      </c>
    </row>
    <row r="155" spans="1:7" x14ac:dyDescent="0.25">
      <c r="A155" s="13">
        <v>161</v>
      </c>
      <c r="B155" s="13" t="s">
        <v>1473</v>
      </c>
      <c r="C155" s="13" t="s">
        <v>956</v>
      </c>
      <c r="D155" t="s">
        <v>957</v>
      </c>
      <c r="E155" s="13" t="s">
        <v>970</v>
      </c>
      <c r="F155" s="14">
        <v>142500</v>
      </c>
      <c r="G155" s="14">
        <v>23750.02</v>
      </c>
    </row>
    <row r="156" spans="1:7" x14ac:dyDescent="0.25">
      <c r="A156" s="13">
        <v>161</v>
      </c>
      <c r="B156" s="13" t="s">
        <v>1473</v>
      </c>
      <c r="C156" s="13" t="s">
        <v>958</v>
      </c>
      <c r="D156" t="s">
        <v>959</v>
      </c>
      <c r="E156" s="13" t="s">
        <v>973</v>
      </c>
      <c r="F156" s="14">
        <v>270089</v>
      </c>
      <c r="G156" s="14">
        <v>51445.54</v>
      </c>
    </row>
    <row r="157" spans="1:7" x14ac:dyDescent="0.25">
      <c r="A157" s="13">
        <v>161</v>
      </c>
      <c r="B157" s="13" t="s">
        <v>1473</v>
      </c>
      <c r="C157" s="13" t="s">
        <v>1489</v>
      </c>
      <c r="D157" t="s">
        <v>1490</v>
      </c>
      <c r="E157" s="13" t="s">
        <v>1528</v>
      </c>
      <c r="F157" s="14">
        <v>1210768</v>
      </c>
      <c r="G157" s="14">
        <v>60538.400000000001</v>
      </c>
    </row>
    <row r="158" spans="1:7" x14ac:dyDescent="0.25">
      <c r="A158" s="44" t="s">
        <v>1592</v>
      </c>
      <c r="B158" s="44"/>
      <c r="C158" s="44"/>
      <c r="D158" s="43"/>
      <c r="E158" s="44"/>
      <c r="F158" s="41">
        <f>SUM(F143:F157)</f>
        <v>121790819.95</v>
      </c>
      <c r="G158" s="41">
        <f>SUM(G143:G157)</f>
        <v>84733564.019999996</v>
      </c>
    </row>
    <row r="159" spans="1:7" x14ac:dyDescent="0.25">
      <c r="A159" s="13">
        <v>165</v>
      </c>
      <c r="B159" s="13" t="s">
        <v>1473</v>
      </c>
      <c r="C159" s="13" t="s">
        <v>974</v>
      </c>
      <c r="D159" t="s">
        <v>975</v>
      </c>
      <c r="E159" s="13" t="s">
        <v>977</v>
      </c>
      <c r="F159" s="14">
        <v>630000</v>
      </c>
      <c r="G159" s="14">
        <v>581538.42000000004</v>
      </c>
    </row>
    <row r="160" spans="1:7" x14ac:dyDescent="0.25">
      <c r="A160" s="13">
        <v>165</v>
      </c>
      <c r="B160" s="13" t="s">
        <v>1473</v>
      </c>
      <c r="C160" s="13" t="s">
        <v>976</v>
      </c>
      <c r="D160" t="s">
        <v>795</v>
      </c>
      <c r="E160" s="13" t="s">
        <v>978</v>
      </c>
      <c r="F160" s="14">
        <v>1750000</v>
      </c>
      <c r="G160" s="14">
        <v>1399999.9</v>
      </c>
    </row>
    <row r="161" spans="1:7" x14ac:dyDescent="0.25">
      <c r="A161" s="44" t="s">
        <v>1591</v>
      </c>
      <c r="B161" s="44"/>
      <c r="C161" s="44"/>
      <c r="D161" s="43"/>
      <c r="E161" s="44"/>
      <c r="F161" s="41">
        <f>SUM(F159:F160)</f>
        <v>2380000</v>
      </c>
      <c r="G161" s="41">
        <f>SUM(G159:G160)</f>
        <v>1981538.3199999998</v>
      </c>
    </row>
    <row r="162" spans="1:7" x14ac:dyDescent="0.25">
      <c r="A162" s="13">
        <v>171</v>
      </c>
      <c r="B162" s="13" t="s">
        <v>1473</v>
      </c>
      <c r="C162" s="13" t="s">
        <v>979</v>
      </c>
      <c r="D162" t="s">
        <v>980</v>
      </c>
      <c r="E162" s="13" t="s">
        <v>1005</v>
      </c>
      <c r="F162" s="14">
        <v>714820.99</v>
      </c>
      <c r="G162" s="14">
        <v>699658.09</v>
      </c>
    </row>
    <row r="163" spans="1:7" x14ac:dyDescent="0.25">
      <c r="A163" s="13">
        <v>171</v>
      </c>
      <c r="B163" s="13" t="s">
        <v>1473</v>
      </c>
      <c r="C163" s="13" t="s">
        <v>981</v>
      </c>
      <c r="D163" t="s">
        <v>982</v>
      </c>
      <c r="E163" s="13" t="s">
        <v>1006</v>
      </c>
      <c r="F163" s="14">
        <v>976933.88</v>
      </c>
      <c r="G163" s="14">
        <v>947700.04</v>
      </c>
    </row>
    <row r="164" spans="1:7" x14ac:dyDescent="0.25">
      <c r="A164" s="13">
        <v>171</v>
      </c>
      <c r="B164" s="13" t="s">
        <v>1473</v>
      </c>
      <c r="C164" s="13" t="s">
        <v>983</v>
      </c>
      <c r="D164" t="s">
        <v>984</v>
      </c>
      <c r="E164" s="13" t="s">
        <v>1007</v>
      </c>
      <c r="F164" s="14">
        <v>373576</v>
      </c>
      <c r="G164" s="14">
        <v>373576</v>
      </c>
    </row>
    <row r="165" spans="1:7" x14ac:dyDescent="0.25">
      <c r="A165" s="13">
        <v>171</v>
      </c>
      <c r="B165" s="13" t="s">
        <v>1473</v>
      </c>
      <c r="C165" s="13" t="s">
        <v>985</v>
      </c>
      <c r="D165" t="s">
        <v>986</v>
      </c>
      <c r="E165" s="13" t="s">
        <v>1008</v>
      </c>
      <c r="F165" s="14">
        <v>1091714</v>
      </c>
      <c r="G165" s="14">
        <v>968412.19</v>
      </c>
    </row>
    <row r="166" spans="1:7" x14ac:dyDescent="0.25">
      <c r="A166" s="13">
        <v>171</v>
      </c>
      <c r="B166" s="13" t="s">
        <v>1473</v>
      </c>
      <c r="C166" s="13" t="s">
        <v>1491</v>
      </c>
      <c r="D166" t="s">
        <v>1492</v>
      </c>
      <c r="E166" s="13" t="s">
        <v>1529</v>
      </c>
      <c r="F166" s="14">
        <v>361828.45</v>
      </c>
      <c r="G166" s="14">
        <v>27137.15</v>
      </c>
    </row>
    <row r="167" spans="1:7" x14ac:dyDescent="0.25">
      <c r="A167" s="13">
        <v>171</v>
      </c>
      <c r="B167" s="13" t="s">
        <v>1473</v>
      </c>
      <c r="C167" s="13" t="s">
        <v>987</v>
      </c>
      <c r="D167" t="s">
        <v>988</v>
      </c>
      <c r="E167" s="13" t="s">
        <v>1009</v>
      </c>
      <c r="F167" s="14">
        <v>6383890.6799999997</v>
      </c>
      <c r="G167" s="14">
        <v>1143780.32</v>
      </c>
    </row>
    <row r="168" spans="1:7" x14ac:dyDescent="0.25">
      <c r="A168" s="13">
        <v>171</v>
      </c>
      <c r="B168" s="13" t="s">
        <v>1473</v>
      </c>
      <c r="C168" s="13" t="s">
        <v>989</v>
      </c>
      <c r="D168" t="s">
        <v>990</v>
      </c>
      <c r="E168" s="13" t="s">
        <v>1010</v>
      </c>
      <c r="F168" s="14">
        <v>288515.07</v>
      </c>
      <c r="G168" s="14">
        <v>267282.40000000002</v>
      </c>
    </row>
    <row r="169" spans="1:7" x14ac:dyDescent="0.25">
      <c r="A169" s="13">
        <v>171</v>
      </c>
      <c r="B169" s="13" t="s">
        <v>1473</v>
      </c>
      <c r="C169" s="13" t="s">
        <v>991</v>
      </c>
      <c r="D169" t="s">
        <v>992</v>
      </c>
      <c r="E169" s="13" t="s">
        <v>1011</v>
      </c>
      <c r="F169" s="14">
        <v>220681.19</v>
      </c>
      <c r="G169" s="14">
        <v>206275.57</v>
      </c>
    </row>
    <row r="170" spans="1:7" x14ac:dyDescent="0.25">
      <c r="A170" s="13">
        <v>171</v>
      </c>
      <c r="B170" s="13" t="s">
        <v>1473</v>
      </c>
      <c r="C170" s="13" t="s">
        <v>993</v>
      </c>
      <c r="D170" t="s">
        <v>994</v>
      </c>
      <c r="E170" s="13" t="s">
        <v>1012</v>
      </c>
      <c r="F170" s="14">
        <v>374806</v>
      </c>
      <c r="G170" s="14">
        <v>121811.83</v>
      </c>
    </row>
    <row r="171" spans="1:7" x14ac:dyDescent="0.25">
      <c r="A171" s="13">
        <v>171</v>
      </c>
      <c r="B171" s="13" t="s">
        <v>1473</v>
      </c>
      <c r="C171" s="13" t="s">
        <v>995</v>
      </c>
      <c r="D171" t="s">
        <v>996</v>
      </c>
      <c r="E171" s="13" t="s">
        <v>1013</v>
      </c>
      <c r="F171" s="14">
        <v>196354.38</v>
      </c>
      <c r="G171" s="14">
        <v>42543.53</v>
      </c>
    </row>
    <row r="172" spans="1:7" x14ac:dyDescent="0.25">
      <c r="A172" s="13">
        <v>171</v>
      </c>
      <c r="B172" s="13" t="s">
        <v>1473</v>
      </c>
      <c r="C172" s="13" t="s">
        <v>997</v>
      </c>
      <c r="D172" t="s">
        <v>998</v>
      </c>
      <c r="E172" s="13" t="s">
        <v>1014</v>
      </c>
      <c r="F172" s="14">
        <v>708274.03</v>
      </c>
      <c r="G172" s="14">
        <v>436768.92</v>
      </c>
    </row>
    <row r="173" spans="1:7" x14ac:dyDescent="0.25">
      <c r="A173" s="13">
        <v>171</v>
      </c>
      <c r="B173" s="13" t="s">
        <v>1473</v>
      </c>
      <c r="C173" s="13" t="s">
        <v>999</v>
      </c>
      <c r="D173" t="s">
        <v>1000</v>
      </c>
      <c r="E173" s="13" t="s">
        <v>1015</v>
      </c>
      <c r="F173" s="14">
        <v>194961.6</v>
      </c>
      <c r="G173" s="14">
        <v>129974.39999999999</v>
      </c>
    </row>
    <row r="174" spans="1:7" x14ac:dyDescent="0.25">
      <c r="A174" s="13">
        <v>171</v>
      </c>
      <c r="B174" s="13" t="s">
        <v>1473</v>
      </c>
      <c r="C174" s="13" t="s">
        <v>1001</v>
      </c>
      <c r="D174" t="s">
        <v>1002</v>
      </c>
      <c r="E174" s="13" t="s">
        <v>1016</v>
      </c>
      <c r="F174" s="14">
        <v>141734.93</v>
      </c>
      <c r="G174" s="14">
        <v>137404.18</v>
      </c>
    </row>
    <row r="175" spans="1:7" x14ac:dyDescent="0.25">
      <c r="A175" s="13">
        <v>171</v>
      </c>
      <c r="B175" s="13" t="s">
        <v>1473</v>
      </c>
      <c r="C175" s="13" t="s">
        <v>1003</v>
      </c>
      <c r="D175" t="s">
        <v>1004</v>
      </c>
      <c r="E175" s="13" t="s">
        <v>1017</v>
      </c>
      <c r="F175" s="14">
        <v>433792.68</v>
      </c>
      <c r="G175" s="14">
        <v>258210</v>
      </c>
    </row>
    <row r="176" spans="1:7" x14ac:dyDescent="0.25">
      <c r="A176" s="44" t="s">
        <v>1590</v>
      </c>
      <c r="B176" s="44"/>
      <c r="C176" s="44"/>
      <c r="D176" s="43"/>
      <c r="E176" s="44"/>
      <c r="F176" s="41">
        <f>SUM(F162:F175)</f>
        <v>12461883.879999999</v>
      </c>
      <c r="G176" s="41">
        <f>SUM(G162:G175)</f>
        <v>5760534.620000001</v>
      </c>
    </row>
    <row r="177" spans="1:7" x14ac:dyDescent="0.25">
      <c r="A177">
        <v>172</v>
      </c>
      <c r="B177" s="13" t="s">
        <v>1473</v>
      </c>
      <c r="C177" t="s">
        <v>1546</v>
      </c>
      <c r="D177" t="s">
        <v>1546</v>
      </c>
      <c r="E177" t="s">
        <v>1546</v>
      </c>
      <c r="F177" s="42">
        <v>939449</v>
      </c>
      <c r="G177" s="42">
        <v>314198</v>
      </c>
    </row>
    <row r="178" spans="1:7" x14ac:dyDescent="0.25">
      <c r="A178" s="43" t="s">
        <v>1589</v>
      </c>
      <c r="B178" s="44"/>
      <c r="C178" s="43"/>
      <c r="D178" s="43"/>
      <c r="E178" s="43"/>
      <c r="F178" s="45">
        <f>SUM(F177)</f>
        <v>939449</v>
      </c>
      <c r="G178" s="45">
        <f>SUM(G177)</f>
        <v>314198</v>
      </c>
    </row>
    <row r="179" spans="1:7" x14ac:dyDescent="0.25">
      <c r="A179" s="13">
        <v>182</v>
      </c>
      <c r="B179" s="13" t="s">
        <v>1473</v>
      </c>
      <c r="C179" s="13" t="s">
        <v>1018</v>
      </c>
      <c r="D179" t="s">
        <v>659</v>
      </c>
      <c r="E179" s="13" t="s">
        <v>1021</v>
      </c>
      <c r="F179" s="14">
        <v>292382</v>
      </c>
      <c r="G179" s="14">
        <v>292382</v>
      </c>
    </row>
    <row r="180" spans="1:7" x14ac:dyDescent="0.25">
      <c r="A180" s="13">
        <v>182</v>
      </c>
      <c r="B180" s="13" t="s">
        <v>1473</v>
      </c>
      <c r="C180" s="13" t="s">
        <v>1019</v>
      </c>
      <c r="D180" t="s">
        <v>1020</v>
      </c>
      <c r="E180" s="13" t="s">
        <v>1021</v>
      </c>
      <c r="F180" s="14">
        <v>4588988.84</v>
      </c>
      <c r="G180" s="14">
        <v>3900640.49</v>
      </c>
    </row>
    <row r="181" spans="1:7" x14ac:dyDescent="0.25">
      <c r="A181" s="44" t="s">
        <v>1588</v>
      </c>
      <c r="B181" s="44"/>
      <c r="C181" s="44"/>
      <c r="D181" s="43"/>
      <c r="E181" s="44"/>
      <c r="F181" s="41">
        <f>SUM(F179:F180)</f>
        <v>4881370.84</v>
      </c>
      <c r="G181" s="41">
        <f>SUM(G179:G180)</f>
        <v>4193022.49</v>
      </c>
    </row>
    <row r="182" spans="1:7" x14ac:dyDescent="0.25">
      <c r="A182" s="13">
        <v>191</v>
      </c>
      <c r="B182" s="13" t="s">
        <v>1473</v>
      </c>
      <c r="C182" s="13" t="s">
        <v>1022</v>
      </c>
      <c r="D182" t="s">
        <v>1023</v>
      </c>
      <c r="E182" s="13" t="s">
        <v>1037</v>
      </c>
      <c r="F182" s="14">
        <v>9769150</v>
      </c>
      <c r="G182" s="14">
        <v>9769150</v>
      </c>
    </row>
    <row r="183" spans="1:7" x14ac:dyDescent="0.25">
      <c r="A183" s="13">
        <v>191</v>
      </c>
      <c r="B183" s="13" t="s">
        <v>1473</v>
      </c>
      <c r="C183" s="13" t="s">
        <v>1022</v>
      </c>
      <c r="D183" t="s">
        <v>1023</v>
      </c>
      <c r="E183" s="13" t="s">
        <v>1037</v>
      </c>
      <c r="F183" s="14">
        <v>329596</v>
      </c>
      <c r="G183" s="14">
        <v>329596</v>
      </c>
    </row>
    <row r="184" spans="1:7" x14ac:dyDescent="0.25">
      <c r="A184" s="13">
        <v>191</v>
      </c>
      <c r="B184" s="13" t="s">
        <v>1473</v>
      </c>
      <c r="C184" s="13" t="s">
        <v>1022</v>
      </c>
      <c r="D184" t="s">
        <v>1023</v>
      </c>
      <c r="E184" s="13" t="s">
        <v>1037</v>
      </c>
      <c r="F184" s="14">
        <v>202361.62</v>
      </c>
      <c r="G184" s="14">
        <v>202361.62</v>
      </c>
    </row>
    <row r="185" spans="1:7" x14ac:dyDescent="0.25">
      <c r="A185" s="13">
        <v>191</v>
      </c>
      <c r="B185" s="13" t="s">
        <v>1473</v>
      </c>
      <c r="C185" s="13" t="s">
        <v>1022</v>
      </c>
      <c r="D185" t="s">
        <v>1023</v>
      </c>
      <c r="E185" s="13" t="s">
        <v>1037</v>
      </c>
      <c r="F185" s="14">
        <v>445473</v>
      </c>
      <c r="G185" s="14">
        <v>445473</v>
      </c>
    </row>
    <row r="186" spans="1:7" x14ac:dyDescent="0.25">
      <c r="A186" s="13">
        <v>191</v>
      </c>
      <c r="B186" s="13" t="s">
        <v>1473</v>
      </c>
      <c r="C186" s="13" t="s">
        <v>1022</v>
      </c>
      <c r="D186" t="s">
        <v>1023</v>
      </c>
      <c r="E186" s="13" t="s">
        <v>1037</v>
      </c>
      <c r="F186" s="14">
        <v>321176.32000000001</v>
      </c>
      <c r="G186" s="14">
        <v>321176.32000000001</v>
      </c>
    </row>
    <row r="187" spans="1:7" x14ac:dyDescent="0.25">
      <c r="A187" s="13">
        <v>191</v>
      </c>
      <c r="B187" s="13" t="s">
        <v>1473</v>
      </c>
      <c r="C187" s="13" t="s">
        <v>1022</v>
      </c>
      <c r="D187" t="s">
        <v>1023</v>
      </c>
      <c r="E187" s="13" t="s">
        <v>1037</v>
      </c>
      <c r="F187" s="14">
        <v>483299.88</v>
      </c>
      <c r="G187" s="14">
        <v>483299.88</v>
      </c>
    </row>
    <row r="188" spans="1:7" x14ac:dyDescent="0.25">
      <c r="A188" s="13">
        <v>191</v>
      </c>
      <c r="B188" s="13" t="s">
        <v>1473</v>
      </c>
      <c r="C188" s="13" t="s">
        <v>1024</v>
      </c>
      <c r="D188" t="s">
        <v>1023</v>
      </c>
      <c r="E188" s="13" t="s">
        <v>1038</v>
      </c>
      <c r="F188" s="14">
        <v>706282</v>
      </c>
      <c r="G188" s="14">
        <v>706282</v>
      </c>
    </row>
    <row r="189" spans="1:7" x14ac:dyDescent="0.25">
      <c r="A189" s="13">
        <v>191</v>
      </c>
      <c r="B189" s="13" t="s">
        <v>1473</v>
      </c>
      <c r="C189" s="13" t="s">
        <v>1024</v>
      </c>
      <c r="D189" t="s">
        <v>1023</v>
      </c>
      <c r="E189" s="13" t="s">
        <v>1038</v>
      </c>
      <c r="F189" s="14">
        <v>677130</v>
      </c>
      <c r="G189" s="14">
        <v>677130</v>
      </c>
    </row>
    <row r="190" spans="1:7" x14ac:dyDescent="0.25">
      <c r="A190" s="13">
        <v>191</v>
      </c>
      <c r="B190" s="13" t="s">
        <v>1473</v>
      </c>
      <c r="C190" s="13" t="s">
        <v>1024</v>
      </c>
      <c r="D190" t="s">
        <v>1023</v>
      </c>
      <c r="E190" s="13" t="s">
        <v>1038</v>
      </c>
      <c r="F190" s="14">
        <v>30754.28</v>
      </c>
      <c r="G190" s="14">
        <v>30754.28</v>
      </c>
    </row>
    <row r="191" spans="1:7" x14ac:dyDescent="0.25">
      <c r="A191" s="13">
        <v>191</v>
      </c>
      <c r="B191" s="13" t="s">
        <v>1473</v>
      </c>
      <c r="C191" s="13" t="s">
        <v>1024</v>
      </c>
      <c r="D191" t="s">
        <v>1023</v>
      </c>
      <c r="E191" s="13" t="s">
        <v>1038</v>
      </c>
      <c r="F191" s="14">
        <v>58784</v>
      </c>
      <c r="G191" s="14">
        <v>58784</v>
      </c>
    </row>
    <row r="192" spans="1:7" x14ac:dyDescent="0.25">
      <c r="A192" s="13">
        <v>191</v>
      </c>
      <c r="B192" s="13" t="s">
        <v>1473</v>
      </c>
      <c r="C192" s="13" t="s">
        <v>1024</v>
      </c>
      <c r="D192" t="s">
        <v>1023</v>
      </c>
      <c r="E192" s="13" t="s">
        <v>1038</v>
      </c>
      <c r="F192" s="14">
        <v>33747.410000000003</v>
      </c>
      <c r="G192" s="14">
        <v>33747.410000000003</v>
      </c>
    </row>
    <row r="193" spans="1:7" x14ac:dyDescent="0.25">
      <c r="A193" s="13">
        <v>191</v>
      </c>
      <c r="B193" s="13" t="s">
        <v>1473</v>
      </c>
      <c r="C193" s="13" t="s">
        <v>1025</v>
      </c>
      <c r="D193" t="s">
        <v>1023</v>
      </c>
      <c r="E193" s="13" t="s">
        <v>1039</v>
      </c>
      <c r="F193" s="14">
        <v>178272</v>
      </c>
      <c r="G193" s="14">
        <v>178272</v>
      </c>
    </row>
    <row r="194" spans="1:7" x14ac:dyDescent="0.25">
      <c r="A194" s="13">
        <v>191</v>
      </c>
      <c r="B194" s="13" t="s">
        <v>1473</v>
      </c>
      <c r="C194" s="13" t="s">
        <v>1026</v>
      </c>
      <c r="D194" t="s">
        <v>1027</v>
      </c>
      <c r="E194" s="13" t="s">
        <v>1040</v>
      </c>
      <c r="F194" s="14">
        <v>297888.06</v>
      </c>
      <c r="G194" s="14">
        <v>238310.41</v>
      </c>
    </row>
    <row r="195" spans="1:7" x14ac:dyDescent="0.25">
      <c r="A195" s="13">
        <v>191</v>
      </c>
      <c r="B195" s="13" t="s">
        <v>1473</v>
      </c>
      <c r="C195" s="13" t="s">
        <v>1028</v>
      </c>
      <c r="D195" t="s">
        <v>1029</v>
      </c>
      <c r="E195" s="13" t="s">
        <v>1041</v>
      </c>
      <c r="F195" s="14">
        <v>336005.48</v>
      </c>
      <c r="G195" s="14">
        <v>235203.86</v>
      </c>
    </row>
    <row r="196" spans="1:7" x14ac:dyDescent="0.25">
      <c r="A196" s="13">
        <v>191</v>
      </c>
      <c r="B196" s="13" t="s">
        <v>1473</v>
      </c>
      <c r="C196" s="13" t="s">
        <v>1030</v>
      </c>
      <c r="D196" t="s">
        <v>618</v>
      </c>
      <c r="E196" s="13" t="s">
        <v>1042</v>
      </c>
      <c r="F196" s="14">
        <v>739391</v>
      </c>
      <c r="G196" s="14">
        <v>443634.5</v>
      </c>
    </row>
    <row r="197" spans="1:7" x14ac:dyDescent="0.25">
      <c r="A197" s="13">
        <v>191</v>
      </c>
      <c r="B197" s="13" t="s">
        <v>1473</v>
      </c>
      <c r="C197" s="13" t="s">
        <v>1031</v>
      </c>
      <c r="D197" t="s">
        <v>618</v>
      </c>
      <c r="E197" s="13" t="s">
        <v>1043</v>
      </c>
      <c r="F197" s="14">
        <v>461234</v>
      </c>
      <c r="G197" s="14">
        <v>276740.47999999998</v>
      </c>
    </row>
    <row r="198" spans="1:7" x14ac:dyDescent="0.25">
      <c r="A198" s="13">
        <v>191</v>
      </c>
      <c r="B198" s="13" t="s">
        <v>1473</v>
      </c>
      <c r="C198" s="13" t="s">
        <v>1032</v>
      </c>
      <c r="D198" t="s">
        <v>951</v>
      </c>
      <c r="E198" s="13" t="s">
        <v>1044</v>
      </c>
      <c r="F198" s="14">
        <v>417053</v>
      </c>
      <c r="G198" s="14">
        <v>208526.42</v>
      </c>
    </row>
    <row r="199" spans="1:7" x14ac:dyDescent="0.25">
      <c r="A199" s="13">
        <v>191</v>
      </c>
      <c r="B199" s="13" t="s">
        <v>1473</v>
      </c>
      <c r="C199" s="13" t="s">
        <v>1033</v>
      </c>
      <c r="D199" t="s">
        <v>675</v>
      </c>
      <c r="E199" s="13" t="s">
        <v>1045</v>
      </c>
      <c r="F199" s="14">
        <v>208269</v>
      </c>
      <c r="G199" s="14">
        <v>83307.600000000006</v>
      </c>
    </row>
    <row r="200" spans="1:7" x14ac:dyDescent="0.25">
      <c r="A200" s="13">
        <v>191</v>
      </c>
      <c r="B200" s="13" t="s">
        <v>1473</v>
      </c>
      <c r="C200" s="13" t="s">
        <v>1034</v>
      </c>
      <c r="D200" t="s">
        <v>636</v>
      </c>
      <c r="E200" s="13" t="s">
        <v>1046</v>
      </c>
      <c r="F200" s="14">
        <v>165937.94</v>
      </c>
      <c r="G200" s="14">
        <v>49781.47</v>
      </c>
    </row>
    <row r="201" spans="1:7" x14ac:dyDescent="0.25">
      <c r="A201" s="13">
        <v>191</v>
      </c>
      <c r="B201" s="13" t="s">
        <v>1473</v>
      </c>
      <c r="C201" s="13" t="s">
        <v>1035</v>
      </c>
      <c r="D201" t="s">
        <v>636</v>
      </c>
      <c r="E201" s="13" t="s">
        <v>1047</v>
      </c>
      <c r="F201" s="14">
        <v>293562.40000000002</v>
      </c>
      <c r="G201" s="14">
        <v>88068.64</v>
      </c>
    </row>
    <row r="202" spans="1:7" x14ac:dyDescent="0.25">
      <c r="A202" s="13">
        <v>191</v>
      </c>
      <c r="B202" s="13" t="s">
        <v>1473</v>
      </c>
      <c r="C202" s="13" t="s">
        <v>1036</v>
      </c>
      <c r="D202" t="s">
        <v>591</v>
      </c>
      <c r="E202" s="13" t="s">
        <v>1048</v>
      </c>
      <c r="F202" s="14">
        <v>118607.86</v>
      </c>
      <c r="G202" s="14">
        <v>23721.59</v>
      </c>
    </row>
    <row r="203" spans="1:7" x14ac:dyDescent="0.25">
      <c r="A203" s="44" t="s">
        <v>1587</v>
      </c>
      <c r="B203" s="44"/>
      <c r="C203" s="44"/>
      <c r="D203" s="43"/>
      <c r="E203" s="44"/>
      <c r="F203" s="41">
        <f>SUM(F182:F202)</f>
        <v>16273975.25</v>
      </c>
      <c r="G203" s="41">
        <f>SUM(G182:G202)</f>
        <v>14883321.48</v>
      </c>
    </row>
    <row r="204" spans="1:7" x14ac:dyDescent="0.25">
      <c r="A204" s="13">
        <v>194</v>
      </c>
      <c r="B204" s="13" t="s">
        <v>1473</v>
      </c>
      <c r="C204" s="13" t="s">
        <v>1049</v>
      </c>
      <c r="D204" t="s">
        <v>1050</v>
      </c>
      <c r="E204" s="13" t="s">
        <v>1067</v>
      </c>
      <c r="F204" s="14">
        <v>202416</v>
      </c>
      <c r="G204" s="14">
        <v>202416</v>
      </c>
    </row>
    <row r="205" spans="1:7" x14ac:dyDescent="0.25">
      <c r="A205" s="13">
        <v>194</v>
      </c>
      <c r="B205" s="13" t="s">
        <v>1473</v>
      </c>
      <c r="C205" s="13" t="s">
        <v>1051</v>
      </c>
      <c r="D205" t="s">
        <v>1052</v>
      </c>
      <c r="E205" s="13" t="s">
        <v>1068</v>
      </c>
      <c r="F205" s="14">
        <v>172895</v>
      </c>
      <c r="G205" s="14">
        <v>172895</v>
      </c>
    </row>
    <row r="206" spans="1:7" x14ac:dyDescent="0.25">
      <c r="A206" s="13">
        <v>194</v>
      </c>
      <c r="B206" s="13" t="s">
        <v>1473</v>
      </c>
      <c r="C206" s="13" t="s">
        <v>1493</v>
      </c>
      <c r="D206" t="s">
        <v>1494</v>
      </c>
      <c r="E206" s="13" t="s">
        <v>1075</v>
      </c>
      <c r="F206" s="14">
        <v>773681.9</v>
      </c>
      <c r="G206" s="14">
        <v>90262.89</v>
      </c>
    </row>
    <row r="207" spans="1:7" x14ac:dyDescent="0.25">
      <c r="A207" s="13">
        <v>194</v>
      </c>
      <c r="B207" s="13" t="s">
        <v>1473</v>
      </c>
      <c r="C207" s="13" t="s">
        <v>1493</v>
      </c>
      <c r="D207" t="s">
        <v>1494</v>
      </c>
      <c r="E207" s="13" t="s">
        <v>1075</v>
      </c>
      <c r="F207" s="14">
        <v>15660</v>
      </c>
      <c r="G207" s="14">
        <v>1827</v>
      </c>
    </row>
    <row r="208" spans="1:7" x14ac:dyDescent="0.25">
      <c r="A208" s="13">
        <v>194</v>
      </c>
      <c r="B208" s="13" t="s">
        <v>1473</v>
      </c>
      <c r="C208" s="13" t="s">
        <v>1493</v>
      </c>
      <c r="D208" t="s">
        <v>1494</v>
      </c>
      <c r="E208" s="13" t="s">
        <v>1075</v>
      </c>
      <c r="F208" s="14">
        <v>52046.720000000001</v>
      </c>
      <c r="G208" s="14">
        <v>6072.12</v>
      </c>
    </row>
    <row r="209" spans="1:7" x14ac:dyDescent="0.25">
      <c r="A209" s="13">
        <v>194</v>
      </c>
      <c r="B209" s="13" t="s">
        <v>1473</v>
      </c>
      <c r="C209" s="13" t="s">
        <v>1493</v>
      </c>
      <c r="D209" t="s">
        <v>1494</v>
      </c>
      <c r="E209" s="13" t="s">
        <v>1075</v>
      </c>
      <c r="F209" s="14">
        <v>448201</v>
      </c>
      <c r="G209" s="14">
        <v>52290.12</v>
      </c>
    </row>
    <row r="210" spans="1:7" x14ac:dyDescent="0.25">
      <c r="A210" s="13">
        <v>194</v>
      </c>
      <c r="B210" s="13" t="s">
        <v>1473</v>
      </c>
      <c r="C210" s="13" t="s">
        <v>1053</v>
      </c>
      <c r="D210" t="s">
        <v>1054</v>
      </c>
      <c r="E210" s="13" t="s">
        <v>1067</v>
      </c>
      <c r="F210" s="14">
        <v>145145</v>
      </c>
      <c r="G210" s="14">
        <v>145145</v>
      </c>
    </row>
    <row r="211" spans="1:7" x14ac:dyDescent="0.25">
      <c r="A211" s="13">
        <v>194</v>
      </c>
      <c r="B211" s="13" t="s">
        <v>1473</v>
      </c>
      <c r="C211" s="13" t="s">
        <v>1053</v>
      </c>
      <c r="D211" t="s">
        <v>1054</v>
      </c>
      <c r="E211" s="13" t="s">
        <v>1067</v>
      </c>
      <c r="F211" s="14">
        <v>812</v>
      </c>
      <c r="G211" s="14">
        <v>812</v>
      </c>
    </row>
    <row r="212" spans="1:7" x14ac:dyDescent="0.25">
      <c r="A212" s="13">
        <v>194</v>
      </c>
      <c r="B212" s="13" t="s">
        <v>1473</v>
      </c>
      <c r="C212" s="13" t="s">
        <v>1053</v>
      </c>
      <c r="D212" t="s">
        <v>1054</v>
      </c>
      <c r="E212" s="13" t="s">
        <v>1067</v>
      </c>
      <c r="F212" s="14">
        <v>290</v>
      </c>
      <c r="G212" s="14">
        <v>290</v>
      </c>
    </row>
    <row r="213" spans="1:7" x14ac:dyDescent="0.25">
      <c r="A213" s="13">
        <v>194</v>
      </c>
      <c r="B213" s="13" t="s">
        <v>1473</v>
      </c>
      <c r="C213" s="13" t="s">
        <v>1053</v>
      </c>
      <c r="D213" t="s">
        <v>1054</v>
      </c>
      <c r="E213" s="13" t="s">
        <v>1067</v>
      </c>
      <c r="F213" s="14">
        <v>11716</v>
      </c>
      <c r="G213" s="14">
        <v>11716</v>
      </c>
    </row>
    <row r="214" spans="1:7" x14ac:dyDescent="0.25">
      <c r="A214" s="13">
        <v>194</v>
      </c>
      <c r="B214" s="13" t="s">
        <v>1473</v>
      </c>
      <c r="C214" s="13" t="s">
        <v>1055</v>
      </c>
      <c r="D214" t="s">
        <v>1054</v>
      </c>
      <c r="E214" s="13" t="s">
        <v>1068</v>
      </c>
      <c r="F214" s="14">
        <v>57130</v>
      </c>
      <c r="G214" s="14">
        <v>57130</v>
      </c>
    </row>
    <row r="215" spans="1:7" x14ac:dyDescent="0.25">
      <c r="A215" s="13">
        <v>194</v>
      </c>
      <c r="B215" s="13" t="s">
        <v>1473</v>
      </c>
      <c r="C215" s="13" t="s">
        <v>1055</v>
      </c>
      <c r="D215" t="s">
        <v>1054</v>
      </c>
      <c r="E215" s="13" t="s">
        <v>1068</v>
      </c>
      <c r="F215" s="14">
        <v>201608</v>
      </c>
      <c r="G215" s="14">
        <v>201608</v>
      </c>
    </row>
    <row r="216" spans="1:7" x14ac:dyDescent="0.25">
      <c r="A216" s="13">
        <v>194</v>
      </c>
      <c r="B216" s="13" t="s">
        <v>1473</v>
      </c>
      <c r="C216" s="13" t="s">
        <v>1055</v>
      </c>
      <c r="D216" t="s">
        <v>1054</v>
      </c>
      <c r="E216" s="13" t="s">
        <v>1068</v>
      </c>
      <c r="F216" s="14">
        <v>6786</v>
      </c>
      <c r="G216" s="14">
        <v>6786</v>
      </c>
    </row>
    <row r="217" spans="1:7" x14ac:dyDescent="0.25">
      <c r="A217" s="13">
        <v>194</v>
      </c>
      <c r="B217" s="13" t="s">
        <v>1473</v>
      </c>
      <c r="C217" s="13" t="s">
        <v>1055</v>
      </c>
      <c r="D217" t="s">
        <v>1054</v>
      </c>
      <c r="E217" s="13" t="s">
        <v>1068</v>
      </c>
      <c r="F217" s="14">
        <v>90712</v>
      </c>
      <c r="G217" s="14">
        <v>90712</v>
      </c>
    </row>
    <row r="218" spans="1:7" x14ac:dyDescent="0.25">
      <c r="A218" s="13">
        <v>194</v>
      </c>
      <c r="B218" s="13" t="s">
        <v>1473</v>
      </c>
      <c r="C218" s="13" t="s">
        <v>1055</v>
      </c>
      <c r="D218" t="s">
        <v>1054</v>
      </c>
      <c r="E218" s="13" t="s">
        <v>1068</v>
      </c>
      <c r="F218" s="14">
        <v>51504</v>
      </c>
      <c r="G218" s="14">
        <v>51504</v>
      </c>
    </row>
    <row r="219" spans="1:7" x14ac:dyDescent="0.25">
      <c r="A219" s="13">
        <v>194</v>
      </c>
      <c r="B219" s="13" t="s">
        <v>1473</v>
      </c>
      <c r="C219" s="13" t="s">
        <v>1056</v>
      </c>
      <c r="D219" t="s">
        <v>1054</v>
      </c>
      <c r="E219" s="13" t="s">
        <v>1069</v>
      </c>
      <c r="F219" s="14">
        <v>55796</v>
      </c>
      <c r="G219" s="14">
        <v>55796</v>
      </c>
    </row>
    <row r="220" spans="1:7" x14ac:dyDescent="0.25">
      <c r="A220" s="13">
        <v>194</v>
      </c>
      <c r="B220" s="13" t="s">
        <v>1473</v>
      </c>
      <c r="C220" s="13" t="s">
        <v>1056</v>
      </c>
      <c r="D220" t="s">
        <v>1054</v>
      </c>
      <c r="E220" s="13" t="s">
        <v>1069</v>
      </c>
      <c r="F220" s="14">
        <v>30856</v>
      </c>
      <c r="G220" s="14">
        <v>30856</v>
      </c>
    </row>
    <row r="221" spans="1:7" x14ac:dyDescent="0.25">
      <c r="A221" s="13">
        <v>194</v>
      </c>
      <c r="B221" s="13" t="s">
        <v>1473</v>
      </c>
      <c r="C221" s="13" t="s">
        <v>1056</v>
      </c>
      <c r="D221" t="s">
        <v>1054</v>
      </c>
      <c r="E221" s="13" t="s">
        <v>1069</v>
      </c>
      <c r="F221" s="14">
        <v>464</v>
      </c>
      <c r="G221" s="14">
        <v>464</v>
      </c>
    </row>
    <row r="222" spans="1:7" x14ac:dyDescent="0.25">
      <c r="A222" s="13">
        <v>194</v>
      </c>
      <c r="B222" s="13" t="s">
        <v>1473</v>
      </c>
      <c r="C222" s="13" t="s">
        <v>1056</v>
      </c>
      <c r="D222" t="s">
        <v>1054</v>
      </c>
      <c r="E222" s="13" t="s">
        <v>1069</v>
      </c>
      <c r="F222" s="14">
        <v>2784</v>
      </c>
      <c r="G222" s="14">
        <v>2784</v>
      </c>
    </row>
    <row r="223" spans="1:7" x14ac:dyDescent="0.25">
      <c r="A223" s="13">
        <v>194</v>
      </c>
      <c r="B223" s="13" t="s">
        <v>1473</v>
      </c>
      <c r="C223" s="13" t="s">
        <v>1056</v>
      </c>
      <c r="D223" t="s">
        <v>1054</v>
      </c>
      <c r="E223" s="13" t="s">
        <v>1069</v>
      </c>
      <c r="F223" s="14">
        <v>5510</v>
      </c>
      <c r="G223" s="14">
        <v>5510</v>
      </c>
    </row>
    <row r="224" spans="1:7" x14ac:dyDescent="0.25">
      <c r="A224" s="13">
        <v>194</v>
      </c>
      <c r="B224" s="13" t="s">
        <v>1473</v>
      </c>
      <c r="C224" s="13" t="s">
        <v>1056</v>
      </c>
      <c r="D224" t="s">
        <v>1054</v>
      </c>
      <c r="E224" s="13" t="s">
        <v>1069</v>
      </c>
      <c r="F224" s="14">
        <v>26477</v>
      </c>
      <c r="G224" s="14">
        <v>26477</v>
      </c>
    </row>
    <row r="225" spans="1:7" x14ac:dyDescent="0.25">
      <c r="A225" s="13">
        <v>194</v>
      </c>
      <c r="B225" s="13" t="s">
        <v>1473</v>
      </c>
      <c r="C225" s="13" t="s">
        <v>1057</v>
      </c>
      <c r="D225" t="s">
        <v>1054</v>
      </c>
      <c r="E225" s="13" t="s">
        <v>1070</v>
      </c>
      <c r="F225" s="14">
        <v>26361</v>
      </c>
      <c r="G225" s="14">
        <v>26361</v>
      </c>
    </row>
    <row r="226" spans="1:7" x14ac:dyDescent="0.25">
      <c r="A226" s="13">
        <v>194</v>
      </c>
      <c r="B226" s="13" t="s">
        <v>1473</v>
      </c>
      <c r="C226" s="13" t="s">
        <v>1057</v>
      </c>
      <c r="D226" t="s">
        <v>1054</v>
      </c>
      <c r="E226" s="13" t="s">
        <v>1070</v>
      </c>
      <c r="F226" s="14">
        <v>33176</v>
      </c>
      <c r="G226" s="14">
        <v>33176</v>
      </c>
    </row>
    <row r="227" spans="1:7" x14ac:dyDescent="0.25">
      <c r="A227" s="13">
        <v>194</v>
      </c>
      <c r="B227" s="13" t="s">
        <v>1473</v>
      </c>
      <c r="C227" s="13" t="s">
        <v>1057</v>
      </c>
      <c r="D227" t="s">
        <v>1054</v>
      </c>
      <c r="E227" s="13" t="s">
        <v>1070</v>
      </c>
      <c r="F227" s="14">
        <v>64728</v>
      </c>
      <c r="G227" s="14">
        <v>64728</v>
      </c>
    </row>
    <row r="228" spans="1:7" x14ac:dyDescent="0.25">
      <c r="A228" s="13">
        <v>194</v>
      </c>
      <c r="B228" s="13" t="s">
        <v>1473</v>
      </c>
      <c r="C228" s="13" t="s">
        <v>1057</v>
      </c>
      <c r="D228" t="s">
        <v>1054</v>
      </c>
      <c r="E228" s="13" t="s">
        <v>1070</v>
      </c>
      <c r="F228" s="14">
        <v>638</v>
      </c>
      <c r="G228" s="14">
        <v>638</v>
      </c>
    </row>
    <row r="229" spans="1:7" x14ac:dyDescent="0.25">
      <c r="A229" s="13">
        <v>194</v>
      </c>
      <c r="B229" s="13" t="s">
        <v>1473</v>
      </c>
      <c r="C229" s="13" t="s">
        <v>1057</v>
      </c>
      <c r="D229" t="s">
        <v>1054</v>
      </c>
      <c r="E229" s="13" t="s">
        <v>1070</v>
      </c>
      <c r="F229" s="14">
        <v>3886</v>
      </c>
      <c r="G229" s="14">
        <v>3886</v>
      </c>
    </row>
    <row r="230" spans="1:7" x14ac:dyDescent="0.25">
      <c r="A230" s="13">
        <v>194</v>
      </c>
      <c r="B230" s="13" t="s">
        <v>1473</v>
      </c>
      <c r="C230" s="13" t="s">
        <v>1057</v>
      </c>
      <c r="D230" t="s">
        <v>1054</v>
      </c>
      <c r="E230" s="13" t="s">
        <v>1070</v>
      </c>
      <c r="F230" s="14">
        <v>27840</v>
      </c>
      <c r="G230" s="14">
        <v>27840</v>
      </c>
    </row>
    <row r="231" spans="1:7" x14ac:dyDescent="0.25">
      <c r="A231" s="13">
        <v>194</v>
      </c>
      <c r="B231" s="13" t="s">
        <v>1473</v>
      </c>
      <c r="C231" s="13" t="s">
        <v>1058</v>
      </c>
      <c r="D231" t="s">
        <v>1059</v>
      </c>
      <c r="E231" s="13" t="s">
        <v>1071</v>
      </c>
      <c r="F231" s="14">
        <v>130848</v>
      </c>
      <c r="G231" s="14">
        <v>130848</v>
      </c>
    </row>
    <row r="232" spans="1:7" x14ac:dyDescent="0.25">
      <c r="A232" s="13">
        <v>194</v>
      </c>
      <c r="B232" s="13" t="s">
        <v>1473</v>
      </c>
      <c r="C232" s="13" t="s">
        <v>1058</v>
      </c>
      <c r="D232" t="s">
        <v>1059</v>
      </c>
      <c r="E232" s="13" t="s">
        <v>1071</v>
      </c>
      <c r="F232" s="14">
        <v>22069</v>
      </c>
      <c r="G232" s="14">
        <v>22069</v>
      </c>
    </row>
    <row r="233" spans="1:7" x14ac:dyDescent="0.25">
      <c r="A233" s="13">
        <v>194</v>
      </c>
      <c r="B233" s="13" t="s">
        <v>1473</v>
      </c>
      <c r="C233" s="13" t="s">
        <v>1058</v>
      </c>
      <c r="D233" t="s">
        <v>1059</v>
      </c>
      <c r="E233" s="13" t="s">
        <v>1071</v>
      </c>
      <c r="F233" s="14">
        <v>20561</v>
      </c>
      <c r="G233" s="14">
        <v>20561</v>
      </c>
    </row>
    <row r="234" spans="1:7" x14ac:dyDescent="0.25">
      <c r="A234" s="13">
        <v>194</v>
      </c>
      <c r="B234" s="13" t="s">
        <v>1473</v>
      </c>
      <c r="C234" s="13" t="s">
        <v>1060</v>
      </c>
      <c r="D234" t="s">
        <v>951</v>
      </c>
      <c r="E234" s="13" t="s">
        <v>1072</v>
      </c>
      <c r="F234" s="14">
        <v>305814</v>
      </c>
      <c r="G234" s="14">
        <v>305814</v>
      </c>
    </row>
    <row r="235" spans="1:7" x14ac:dyDescent="0.25">
      <c r="A235" s="13">
        <v>194</v>
      </c>
      <c r="B235" s="13" t="s">
        <v>1473</v>
      </c>
      <c r="C235" s="13" t="s">
        <v>1061</v>
      </c>
      <c r="D235" t="s">
        <v>1059</v>
      </c>
      <c r="E235" s="13" t="s">
        <v>1073</v>
      </c>
      <c r="F235" s="14">
        <v>44312</v>
      </c>
      <c r="G235" s="14">
        <v>44312</v>
      </c>
    </row>
    <row r="236" spans="1:7" x14ac:dyDescent="0.25">
      <c r="A236" s="13">
        <v>194</v>
      </c>
      <c r="B236" s="13" t="s">
        <v>1473</v>
      </c>
      <c r="C236" s="13" t="s">
        <v>1061</v>
      </c>
      <c r="D236" t="s">
        <v>1059</v>
      </c>
      <c r="E236" s="13" t="s">
        <v>1073</v>
      </c>
      <c r="F236" s="14">
        <v>183744</v>
      </c>
      <c r="G236" s="14">
        <v>183744</v>
      </c>
    </row>
    <row r="237" spans="1:7" x14ac:dyDescent="0.25">
      <c r="A237" s="13">
        <v>194</v>
      </c>
      <c r="B237" s="13" t="s">
        <v>1473</v>
      </c>
      <c r="C237" s="13" t="s">
        <v>1061</v>
      </c>
      <c r="D237" t="s">
        <v>1059</v>
      </c>
      <c r="E237" s="13" t="s">
        <v>1073</v>
      </c>
      <c r="F237" s="14">
        <v>1160</v>
      </c>
      <c r="G237" s="14">
        <v>1160</v>
      </c>
    </row>
    <row r="238" spans="1:7" x14ac:dyDescent="0.25">
      <c r="A238" s="13">
        <v>194</v>
      </c>
      <c r="B238" s="13" t="s">
        <v>1473</v>
      </c>
      <c r="C238" s="13" t="s">
        <v>1062</v>
      </c>
      <c r="D238" t="s">
        <v>951</v>
      </c>
      <c r="E238" s="13" t="s">
        <v>1073</v>
      </c>
      <c r="F238" s="14">
        <v>1079381.4099999999</v>
      </c>
      <c r="G238" s="14">
        <v>1079381.3999999999</v>
      </c>
    </row>
    <row r="239" spans="1:7" x14ac:dyDescent="0.25">
      <c r="A239" s="13">
        <v>194</v>
      </c>
      <c r="B239" s="13" t="s">
        <v>1473</v>
      </c>
      <c r="C239" s="13" t="s">
        <v>1062</v>
      </c>
      <c r="D239" t="s">
        <v>951</v>
      </c>
      <c r="E239" s="13" t="s">
        <v>1073</v>
      </c>
      <c r="F239" s="14">
        <v>839014.29</v>
      </c>
      <c r="G239" s="14">
        <v>839014.3</v>
      </c>
    </row>
    <row r="240" spans="1:7" x14ac:dyDescent="0.25">
      <c r="A240" s="13">
        <v>194</v>
      </c>
      <c r="B240" s="13" t="s">
        <v>1473</v>
      </c>
      <c r="C240" s="13" t="s">
        <v>1063</v>
      </c>
      <c r="D240" t="s">
        <v>1064</v>
      </c>
      <c r="E240" s="13" t="s">
        <v>1074</v>
      </c>
      <c r="F240" s="14">
        <v>109072.6</v>
      </c>
      <c r="G240" s="14">
        <v>63625.52</v>
      </c>
    </row>
    <row r="241" spans="1:7" x14ac:dyDescent="0.25">
      <c r="A241" s="13">
        <v>194</v>
      </c>
      <c r="B241" s="13" t="s">
        <v>1473</v>
      </c>
      <c r="C241" s="13" t="s">
        <v>1063</v>
      </c>
      <c r="D241" t="s">
        <v>1064</v>
      </c>
      <c r="E241" s="13" t="s">
        <v>1074</v>
      </c>
      <c r="F241" s="14">
        <v>18543.63</v>
      </c>
      <c r="G241" s="14">
        <v>10817.24</v>
      </c>
    </row>
    <row r="242" spans="1:7" x14ac:dyDescent="0.25">
      <c r="A242" s="13">
        <v>194</v>
      </c>
      <c r="B242" s="13" t="s">
        <v>1473</v>
      </c>
      <c r="C242" s="13" t="s">
        <v>1065</v>
      </c>
      <c r="D242" t="s">
        <v>1066</v>
      </c>
      <c r="E242" s="13" t="s">
        <v>1075</v>
      </c>
      <c r="F242" s="14">
        <v>224773</v>
      </c>
      <c r="G242" s="14">
        <v>136469.37</v>
      </c>
    </row>
    <row r="243" spans="1:7" x14ac:dyDescent="0.25">
      <c r="A243" s="44" t="s">
        <v>1586</v>
      </c>
      <c r="B243" s="44"/>
      <c r="C243" s="44"/>
      <c r="D243" s="43"/>
      <c r="E243" s="44"/>
      <c r="F243" s="41">
        <f>SUM(F204:F242)</f>
        <v>5488412.5499999998</v>
      </c>
      <c r="G243" s="41">
        <f>SUM(G204:G242)</f>
        <v>4207797.96</v>
      </c>
    </row>
    <row r="244" spans="1:7" x14ac:dyDescent="0.25">
      <c r="A244">
        <v>199</v>
      </c>
      <c r="B244" s="13" t="s">
        <v>1473</v>
      </c>
      <c r="C244" t="s">
        <v>1546</v>
      </c>
      <c r="D244" t="s">
        <v>1546</v>
      </c>
      <c r="E244" t="s">
        <v>1546</v>
      </c>
      <c r="F244" s="42">
        <v>2945032</v>
      </c>
      <c r="G244" s="42">
        <v>1772138</v>
      </c>
    </row>
    <row r="245" spans="1:7" x14ac:dyDescent="0.25">
      <c r="A245" s="43" t="s">
        <v>1585</v>
      </c>
      <c r="B245" s="44"/>
      <c r="C245" s="43"/>
      <c r="D245" s="43"/>
      <c r="E245" s="43"/>
      <c r="F245" s="45">
        <f>SUM(F244)</f>
        <v>2945032</v>
      </c>
      <c r="G245" s="45">
        <f>SUM(G244)</f>
        <v>1772138</v>
      </c>
    </row>
    <row r="246" spans="1:7" x14ac:dyDescent="0.25">
      <c r="A246" s="13">
        <v>201</v>
      </c>
      <c r="B246" s="13" t="s">
        <v>1473</v>
      </c>
      <c r="C246" s="13" t="s">
        <v>1076</v>
      </c>
      <c r="D246" t="s">
        <v>1077</v>
      </c>
      <c r="E246" s="13" t="s">
        <v>1104</v>
      </c>
      <c r="F246" s="14">
        <v>18491.990000000002</v>
      </c>
      <c r="G246" s="14">
        <v>18492</v>
      </c>
    </row>
    <row r="247" spans="1:7" x14ac:dyDescent="0.25">
      <c r="A247" s="13">
        <v>201</v>
      </c>
      <c r="B247" s="13" t="s">
        <v>1473</v>
      </c>
      <c r="C247" s="13" t="s">
        <v>1076</v>
      </c>
      <c r="D247" t="s">
        <v>1077</v>
      </c>
      <c r="E247" s="13" t="s">
        <v>1104</v>
      </c>
      <c r="F247" s="14">
        <v>106508.01</v>
      </c>
      <c r="G247" s="14">
        <v>106508</v>
      </c>
    </row>
    <row r="248" spans="1:7" x14ac:dyDescent="0.25">
      <c r="A248" s="13">
        <v>201</v>
      </c>
      <c r="B248" s="13" t="s">
        <v>1473</v>
      </c>
      <c r="C248" s="13" t="s">
        <v>1076</v>
      </c>
      <c r="D248" t="s">
        <v>1077</v>
      </c>
      <c r="E248" s="13" t="s">
        <v>1104</v>
      </c>
      <c r="F248" s="14">
        <v>79478.87</v>
      </c>
      <c r="G248" s="14">
        <v>79478.740000000005</v>
      </c>
    </row>
    <row r="249" spans="1:7" x14ac:dyDescent="0.25">
      <c r="A249" s="13">
        <v>201</v>
      </c>
      <c r="B249" s="13" t="s">
        <v>1473</v>
      </c>
      <c r="C249" s="13" t="s">
        <v>1076</v>
      </c>
      <c r="D249" t="s">
        <v>1077</v>
      </c>
      <c r="E249" s="13" t="s">
        <v>1104</v>
      </c>
      <c r="F249" s="14">
        <v>10452.77</v>
      </c>
      <c r="G249" s="14">
        <v>10452.9</v>
      </c>
    </row>
    <row r="250" spans="1:7" x14ac:dyDescent="0.25">
      <c r="A250" s="13">
        <v>201</v>
      </c>
      <c r="B250" s="13" t="s">
        <v>1473</v>
      </c>
      <c r="C250" s="13" t="s">
        <v>1076</v>
      </c>
      <c r="D250" t="s">
        <v>1077</v>
      </c>
      <c r="E250" s="13" t="s">
        <v>1104</v>
      </c>
      <c r="F250" s="14">
        <v>35068.36</v>
      </c>
      <c r="G250" s="14">
        <v>35068.49</v>
      </c>
    </row>
    <row r="251" spans="1:7" x14ac:dyDescent="0.25">
      <c r="A251" s="13">
        <v>201</v>
      </c>
      <c r="B251" s="13" t="s">
        <v>1473</v>
      </c>
      <c r="C251" s="13" t="s">
        <v>1076</v>
      </c>
      <c r="D251" t="s">
        <v>1077</v>
      </c>
      <c r="E251" s="13" t="s">
        <v>1104</v>
      </c>
      <c r="F251" s="14">
        <v>250000</v>
      </c>
      <c r="G251" s="14">
        <v>249999.87</v>
      </c>
    </row>
    <row r="252" spans="1:7" x14ac:dyDescent="0.25">
      <c r="A252" s="13">
        <v>201</v>
      </c>
      <c r="B252" s="13" t="s">
        <v>1473</v>
      </c>
      <c r="C252" s="13" t="s">
        <v>1076</v>
      </c>
      <c r="D252" t="s">
        <v>1077</v>
      </c>
      <c r="E252" s="13" t="s">
        <v>1104</v>
      </c>
      <c r="F252" s="14">
        <v>270000</v>
      </c>
      <c r="G252" s="14">
        <v>269999.88</v>
      </c>
    </row>
    <row r="253" spans="1:7" x14ac:dyDescent="0.25">
      <c r="A253" s="13">
        <v>201</v>
      </c>
      <c r="B253" s="13" t="s">
        <v>1473</v>
      </c>
      <c r="C253" s="13" t="s">
        <v>1076</v>
      </c>
      <c r="D253" t="s">
        <v>1077</v>
      </c>
      <c r="E253" s="13" t="s">
        <v>1104</v>
      </c>
      <c r="F253" s="14">
        <v>80047</v>
      </c>
      <c r="G253" s="14">
        <v>80047.13</v>
      </c>
    </row>
    <row r="254" spans="1:7" x14ac:dyDescent="0.25">
      <c r="A254" s="13">
        <v>201</v>
      </c>
      <c r="B254" s="13" t="s">
        <v>1473</v>
      </c>
      <c r="C254" s="13" t="s">
        <v>1078</v>
      </c>
      <c r="D254" t="s">
        <v>1079</v>
      </c>
      <c r="E254" s="13" t="s">
        <v>1104</v>
      </c>
      <c r="F254" s="14">
        <v>100000</v>
      </c>
      <c r="G254" s="14">
        <v>99999.85</v>
      </c>
    </row>
    <row r="255" spans="1:7" x14ac:dyDescent="0.25">
      <c r="A255" s="13">
        <v>201</v>
      </c>
      <c r="B255" s="13" t="s">
        <v>1473</v>
      </c>
      <c r="C255" s="13" t="s">
        <v>1078</v>
      </c>
      <c r="D255" t="s">
        <v>1079</v>
      </c>
      <c r="E255" s="13" t="s">
        <v>1104</v>
      </c>
      <c r="F255" s="14">
        <v>20000</v>
      </c>
      <c r="G255" s="14">
        <v>20000.150000000001</v>
      </c>
    </row>
    <row r="256" spans="1:7" x14ac:dyDescent="0.25">
      <c r="A256" s="13">
        <v>201</v>
      </c>
      <c r="B256" s="13" t="s">
        <v>1473</v>
      </c>
      <c r="C256" s="13" t="s">
        <v>1078</v>
      </c>
      <c r="D256" t="s">
        <v>1079</v>
      </c>
      <c r="E256" s="13" t="s">
        <v>1104</v>
      </c>
      <c r="F256" s="14">
        <v>130000</v>
      </c>
      <c r="G256" s="14">
        <v>129999.85</v>
      </c>
    </row>
    <row r="257" spans="1:7" x14ac:dyDescent="0.25">
      <c r="A257" s="13">
        <v>201</v>
      </c>
      <c r="B257" s="13" t="s">
        <v>1473</v>
      </c>
      <c r="C257" s="13" t="s">
        <v>1078</v>
      </c>
      <c r="D257" t="s">
        <v>1079</v>
      </c>
      <c r="E257" s="13" t="s">
        <v>1104</v>
      </c>
      <c r="F257" s="14">
        <v>50000</v>
      </c>
      <c r="G257" s="14">
        <v>50000.15</v>
      </c>
    </row>
    <row r="258" spans="1:7" x14ac:dyDescent="0.25">
      <c r="A258" s="13">
        <v>201</v>
      </c>
      <c r="B258" s="13" t="s">
        <v>1473</v>
      </c>
      <c r="C258" s="13" t="s">
        <v>1080</v>
      </c>
      <c r="D258" t="s">
        <v>869</v>
      </c>
      <c r="E258" s="13" t="s">
        <v>1105</v>
      </c>
      <c r="F258" s="14">
        <v>107900</v>
      </c>
      <c r="G258" s="14">
        <v>107900</v>
      </c>
    </row>
    <row r="259" spans="1:7" x14ac:dyDescent="0.25">
      <c r="A259" s="13">
        <v>201</v>
      </c>
      <c r="B259" s="13" t="s">
        <v>1473</v>
      </c>
      <c r="C259" s="13" t="s">
        <v>1080</v>
      </c>
      <c r="D259" t="s">
        <v>869</v>
      </c>
      <c r="E259" s="13" t="s">
        <v>1105</v>
      </c>
      <c r="F259" s="14">
        <v>30000</v>
      </c>
      <c r="G259" s="14">
        <v>30000</v>
      </c>
    </row>
    <row r="260" spans="1:7" x14ac:dyDescent="0.25">
      <c r="A260" s="13">
        <v>201</v>
      </c>
      <c r="B260" s="13" t="s">
        <v>1473</v>
      </c>
      <c r="C260" s="13" t="s">
        <v>1081</v>
      </c>
      <c r="D260" t="s">
        <v>1082</v>
      </c>
      <c r="E260" s="13" t="s">
        <v>1105</v>
      </c>
      <c r="F260" s="14">
        <v>30000</v>
      </c>
      <c r="G260" s="14">
        <v>30000</v>
      </c>
    </row>
    <row r="261" spans="1:7" x14ac:dyDescent="0.25">
      <c r="A261" s="13">
        <v>201</v>
      </c>
      <c r="B261" s="13" t="s">
        <v>1473</v>
      </c>
      <c r="C261" s="13" t="s">
        <v>1081</v>
      </c>
      <c r="D261" t="s">
        <v>1082</v>
      </c>
      <c r="E261" s="13" t="s">
        <v>1105</v>
      </c>
      <c r="F261" s="14">
        <v>118200</v>
      </c>
      <c r="G261" s="14">
        <v>118200</v>
      </c>
    </row>
    <row r="262" spans="1:7" x14ac:dyDescent="0.25">
      <c r="A262" s="13">
        <v>201</v>
      </c>
      <c r="B262" s="13" t="s">
        <v>1473</v>
      </c>
      <c r="C262" s="13" t="s">
        <v>1081</v>
      </c>
      <c r="D262" t="s">
        <v>1082</v>
      </c>
      <c r="E262" s="13" t="s">
        <v>1105</v>
      </c>
      <c r="F262" s="14">
        <v>131800</v>
      </c>
      <c r="G262" s="14">
        <v>131800</v>
      </c>
    </row>
    <row r="263" spans="1:7" x14ac:dyDescent="0.25">
      <c r="A263" s="13">
        <v>201</v>
      </c>
      <c r="B263" s="13" t="s">
        <v>1473</v>
      </c>
      <c r="C263" s="13" t="s">
        <v>1083</v>
      </c>
      <c r="D263" t="s">
        <v>1084</v>
      </c>
      <c r="E263" s="13" t="s">
        <v>1105</v>
      </c>
      <c r="F263" s="14">
        <v>58000</v>
      </c>
      <c r="G263" s="14">
        <v>58000.1</v>
      </c>
    </row>
    <row r="264" spans="1:7" x14ac:dyDescent="0.25">
      <c r="A264" s="13">
        <v>201</v>
      </c>
      <c r="B264" s="13" t="s">
        <v>1473</v>
      </c>
      <c r="C264" s="13" t="s">
        <v>1083</v>
      </c>
      <c r="D264" t="s">
        <v>1084</v>
      </c>
      <c r="E264" s="13" t="s">
        <v>1105</v>
      </c>
      <c r="F264" s="14">
        <v>40000</v>
      </c>
      <c r="G264" s="14">
        <v>39999.9</v>
      </c>
    </row>
    <row r="265" spans="1:7" x14ac:dyDescent="0.25">
      <c r="A265" s="13">
        <v>201</v>
      </c>
      <c r="B265" s="13" t="s">
        <v>1473</v>
      </c>
      <c r="C265" s="13" t="s">
        <v>1083</v>
      </c>
      <c r="D265" t="s">
        <v>1084</v>
      </c>
      <c r="E265" s="13" t="s">
        <v>1105</v>
      </c>
      <c r="F265" s="14">
        <v>58200</v>
      </c>
      <c r="G265" s="14">
        <v>58200</v>
      </c>
    </row>
    <row r="266" spans="1:7" x14ac:dyDescent="0.25">
      <c r="A266" s="13">
        <v>201</v>
      </c>
      <c r="B266" s="13" t="s">
        <v>1473</v>
      </c>
      <c r="C266" s="13" t="s">
        <v>1085</v>
      </c>
      <c r="D266" t="s">
        <v>1086</v>
      </c>
      <c r="E266" s="13" t="s">
        <v>1105</v>
      </c>
      <c r="F266" s="14">
        <v>73584.429999999993</v>
      </c>
      <c r="G266" s="14">
        <v>72357.820000000007</v>
      </c>
    </row>
    <row r="267" spans="1:7" x14ac:dyDescent="0.25">
      <c r="A267" s="13">
        <v>201</v>
      </c>
      <c r="B267" s="13" t="s">
        <v>1473</v>
      </c>
      <c r="C267" s="13" t="s">
        <v>1085</v>
      </c>
      <c r="D267" t="s">
        <v>1086</v>
      </c>
      <c r="E267" s="13" t="s">
        <v>1105</v>
      </c>
      <c r="F267" s="14">
        <v>49307.57</v>
      </c>
      <c r="G267" s="14">
        <v>48485.97</v>
      </c>
    </row>
    <row r="268" spans="1:7" x14ac:dyDescent="0.25">
      <c r="A268" s="13">
        <v>201</v>
      </c>
      <c r="B268" s="13" t="s">
        <v>1473</v>
      </c>
      <c r="C268" s="13" t="s">
        <v>1085</v>
      </c>
      <c r="D268" t="s">
        <v>1086</v>
      </c>
      <c r="E268" s="13" t="s">
        <v>1105</v>
      </c>
      <c r="F268" s="14">
        <v>63517.18</v>
      </c>
      <c r="G268" s="14">
        <v>62458.58</v>
      </c>
    </row>
    <row r="269" spans="1:7" x14ac:dyDescent="0.25">
      <c r="A269" s="13">
        <v>201</v>
      </c>
      <c r="B269" s="13" t="s">
        <v>1473</v>
      </c>
      <c r="C269" s="13" t="s">
        <v>1087</v>
      </c>
      <c r="D269" t="s">
        <v>1088</v>
      </c>
      <c r="E269" s="13" t="s">
        <v>1106</v>
      </c>
      <c r="F269" s="14">
        <v>132652.99</v>
      </c>
      <c r="G269" s="14">
        <v>132652.99</v>
      </c>
    </row>
    <row r="270" spans="1:7" x14ac:dyDescent="0.25">
      <c r="A270" s="13">
        <v>201</v>
      </c>
      <c r="B270" s="13" t="s">
        <v>1473</v>
      </c>
      <c r="C270" s="13" t="s">
        <v>1089</v>
      </c>
      <c r="D270" t="s">
        <v>1090</v>
      </c>
      <c r="E270" s="13" t="s">
        <v>1107</v>
      </c>
      <c r="F270" s="14">
        <v>178986.08</v>
      </c>
      <c r="G270" s="14">
        <v>134239.5</v>
      </c>
    </row>
    <row r="271" spans="1:7" x14ac:dyDescent="0.25">
      <c r="A271" s="13">
        <v>201</v>
      </c>
      <c r="B271" s="13" t="s">
        <v>1473</v>
      </c>
      <c r="C271" s="13" t="s">
        <v>1091</v>
      </c>
      <c r="D271" t="s">
        <v>1092</v>
      </c>
      <c r="E271" s="13" t="s">
        <v>1108</v>
      </c>
      <c r="F271" s="14">
        <v>174056.16</v>
      </c>
      <c r="G271" s="14">
        <v>113136.63</v>
      </c>
    </row>
    <row r="272" spans="1:7" x14ac:dyDescent="0.25">
      <c r="A272" s="13">
        <v>201</v>
      </c>
      <c r="B272" s="13" t="s">
        <v>1473</v>
      </c>
      <c r="C272" s="13" t="s">
        <v>1093</v>
      </c>
      <c r="D272" t="s">
        <v>1094</v>
      </c>
      <c r="E272" s="13" t="s">
        <v>1109</v>
      </c>
      <c r="F272" s="14">
        <v>287043.98</v>
      </c>
      <c r="G272" s="14">
        <v>179402.41</v>
      </c>
    </row>
    <row r="273" spans="1:7" x14ac:dyDescent="0.25">
      <c r="A273" s="13">
        <v>201</v>
      </c>
      <c r="B273" s="13" t="s">
        <v>1473</v>
      </c>
      <c r="C273" s="13" t="s">
        <v>1095</v>
      </c>
      <c r="D273" t="s">
        <v>609</v>
      </c>
      <c r="E273" s="13" t="s">
        <v>1109</v>
      </c>
      <c r="F273" s="14">
        <v>129475</v>
      </c>
      <c r="G273" s="14">
        <v>52869.04</v>
      </c>
    </row>
    <row r="274" spans="1:7" x14ac:dyDescent="0.25">
      <c r="A274" s="13">
        <v>201</v>
      </c>
      <c r="B274" s="13" t="s">
        <v>1473</v>
      </c>
      <c r="C274" s="13" t="s">
        <v>1095</v>
      </c>
      <c r="D274" t="s">
        <v>609</v>
      </c>
      <c r="E274" s="13" t="s">
        <v>1109</v>
      </c>
      <c r="F274" s="14">
        <v>3375</v>
      </c>
      <c r="G274" s="14">
        <v>1378.05</v>
      </c>
    </row>
    <row r="275" spans="1:7" x14ac:dyDescent="0.25">
      <c r="A275" s="13">
        <v>201</v>
      </c>
      <c r="B275" s="13" t="s">
        <v>1473</v>
      </c>
      <c r="C275" s="13" t="s">
        <v>1096</v>
      </c>
      <c r="D275" t="s">
        <v>1097</v>
      </c>
      <c r="E275" s="13" t="s">
        <v>1110</v>
      </c>
      <c r="F275" s="14">
        <v>373159</v>
      </c>
      <c r="G275" s="14">
        <v>217676.2</v>
      </c>
    </row>
    <row r="276" spans="1:7" x14ac:dyDescent="0.25">
      <c r="A276" s="13">
        <v>201</v>
      </c>
      <c r="B276" s="13" t="s">
        <v>1473</v>
      </c>
      <c r="C276" s="13" t="s">
        <v>1098</v>
      </c>
      <c r="D276" t="s">
        <v>1099</v>
      </c>
      <c r="E276" s="13" t="s">
        <v>1111</v>
      </c>
      <c r="F276" s="14">
        <v>245000</v>
      </c>
      <c r="G276" s="14">
        <v>126583.53</v>
      </c>
    </row>
    <row r="277" spans="1:7" x14ac:dyDescent="0.25">
      <c r="A277" s="13">
        <v>201</v>
      </c>
      <c r="B277" s="13" t="s">
        <v>1473</v>
      </c>
      <c r="C277" s="13" t="s">
        <v>1098</v>
      </c>
      <c r="D277" t="s">
        <v>1099</v>
      </c>
      <c r="E277" s="13" t="s">
        <v>1111</v>
      </c>
      <c r="F277" s="14">
        <v>54055.37</v>
      </c>
      <c r="G277" s="14">
        <v>27928.52</v>
      </c>
    </row>
    <row r="278" spans="1:7" x14ac:dyDescent="0.25">
      <c r="A278" s="13">
        <v>201</v>
      </c>
      <c r="B278" s="13" t="s">
        <v>1473</v>
      </c>
      <c r="C278" s="13" t="s">
        <v>1100</v>
      </c>
      <c r="D278" t="s">
        <v>1101</v>
      </c>
      <c r="E278" s="13" t="s">
        <v>1112</v>
      </c>
      <c r="F278" s="14">
        <v>145000</v>
      </c>
      <c r="G278" s="14">
        <v>54374.879999999997</v>
      </c>
    </row>
    <row r="279" spans="1:7" x14ac:dyDescent="0.25">
      <c r="A279" s="13">
        <v>201</v>
      </c>
      <c r="B279" s="13" t="s">
        <v>1473</v>
      </c>
      <c r="C279" s="13" t="s">
        <v>1102</v>
      </c>
      <c r="D279" t="s">
        <v>1103</v>
      </c>
      <c r="E279" s="13" t="s">
        <v>1113</v>
      </c>
      <c r="F279" s="14">
        <v>6720</v>
      </c>
      <c r="G279" s="14">
        <v>2170</v>
      </c>
    </row>
    <row r="280" spans="1:7" x14ac:dyDescent="0.25">
      <c r="A280" s="13">
        <v>201</v>
      </c>
      <c r="B280" s="13" t="s">
        <v>1473</v>
      </c>
      <c r="C280" s="13" t="s">
        <v>1102</v>
      </c>
      <c r="D280" t="s">
        <v>1103</v>
      </c>
      <c r="E280" s="13" t="s">
        <v>1113</v>
      </c>
      <c r="F280" s="14">
        <v>140000</v>
      </c>
      <c r="G280" s="14">
        <v>45208.24</v>
      </c>
    </row>
    <row r="281" spans="1:7" x14ac:dyDescent="0.25">
      <c r="A281" s="44" t="s">
        <v>1584</v>
      </c>
      <c r="B281" s="44"/>
      <c r="C281" s="44"/>
      <c r="D281" s="43"/>
      <c r="E281" s="44"/>
      <c r="F281" s="41">
        <f>SUM(F246:F280)</f>
        <v>3780079.7600000002</v>
      </c>
      <c r="G281" s="41">
        <f>SUM(G246:G280)</f>
        <v>2995069.37</v>
      </c>
    </row>
    <row r="282" spans="1:7" x14ac:dyDescent="0.25">
      <c r="A282" s="13">
        <v>222</v>
      </c>
      <c r="B282" s="13" t="s">
        <v>1473</v>
      </c>
      <c r="C282" s="13" t="s">
        <v>1114</v>
      </c>
      <c r="D282" t="s">
        <v>1115</v>
      </c>
      <c r="E282" s="13" t="s">
        <v>1123</v>
      </c>
      <c r="F282" s="14">
        <v>2739417.72</v>
      </c>
      <c r="G282" s="14">
        <v>2105293.33</v>
      </c>
    </row>
    <row r="283" spans="1:7" x14ac:dyDescent="0.25">
      <c r="A283" s="13">
        <v>222</v>
      </c>
      <c r="B283" s="13" t="s">
        <v>1473</v>
      </c>
      <c r="C283" s="13" t="s">
        <v>1116</v>
      </c>
      <c r="D283" t="s">
        <v>1117</v>
      </c>
      <c r="E283" s="13" t="s">
        <v>1124</v>
      </c>
      <c r="F283" s="14">
        <v>1706534.24</v>
      </c>
      <c r="G283" s="14">
        <v>1226571.5900000001</v>
      </c>
    </row>
    <row r="284" spans="1:7" x14ac:dyDescent="0.25">
      <c r="A284" s="13">
        <v>222</v>
      </c>
      <c r="B284" s="13" t="s">
        <v>1473</v>
      </c>
      <c r="C284" s="13" t="s">
        <v>1118</v>
      </c>
      <c r="D284" t="s">
        <v>798</v>
      </c>
      <c r="E284" s="13" t="s">
        <v>1125</v>
      </c>
      <c r="F284" s="14">
        <v>1433356.14</v>
      </c>
      <c r="G284" s="14">
        <v>995386.25</v>
      </c>
    </row>
    <row r="285" spans="1:7" x14ac:dyDescent="0.25">
      <c r="A285" s="13">
        <v>222</v>
      </c>
      <c r="B285" s="13" t="s">
        <v>1473</v>
      </c>
      <c r="C285" s="13" t="s">
        <v>1119</v>
      </c>
      <c r="D285" t="s">
        <v>1120</v>
      </c>
      <c r="E285" s="13" t="s">
        <v>1126</v>
      </c>
      <c r="F285" s="14">
        <v>344873</v>
      </c>
      <c r="G285" s="14">
        <v>240179.44</v>
      </c>
    </row>
    <row r="286" spans="1:7" x14ac:dyDescent="0.25">
      <c r="A286" s="13">
        <v>222</v>
      </c>
      <c r="B286" s="13" t="s">
        <v>1473</v>
      </c>
      <c r="C286" s="13" t="s">
        <v>1121</v>
      </c>
      <c r="D286" t="s">
        <v>1122</v>
      </c>
      <c r="E286" s="13" t="s">
        <v>1127</v>
      </c>
      <c r="F286" s="14">
        <v>139296</v>
      </c>
      <c r="G286" s="14">
        <v>31341.599999999999</v>
      </c>
    </row>
    <row r="287" spans="1:7" x14ac:dyDescent="0.25">
      <c r="A287" s="44" t="s">
        <v>1583</v>
      </c>
      <c r="B287" s="44"/>
      <c r="C287" s="44"/>
      <c r="D287" s="43"/>
      <c r="E287" s="44"/>
      <c r="F287" s="41">
        <f>SUM(F282:F286)</f>
        <v>6363477.0999999996</v>
      </c>
      <c r="G287" s="41">
        <f>SUM(G282:G286)</f>
        <v>4598772.21</v>
      </c>
    </row>
    <row r="288" spans="1:7" x14ac:dyDescent="0.25">
      <c r="A288" s="13">
        <v>245</v>
      </c>
      <c r="B288" s="13" t="s">
        <v>1473</v>
      </c>
      <c r="C288" s="13" t="s">
        <v>1128</v>
      </c>
      <c r="D288" t="s">
        <v>1129</v>
      </c>
      <c r="E288" s="13" t="s">
        <v>1137</v>
      </c>
      <c r="F288" s="14">
        <v>6589289.1699999999</v>
      </c>
      <c r="G288" s="14">
        <v>6369646.1900000004</v>
      </c>
    </row>
    <row r="289" spans="1:7" x14ac:dyDescent="0.25">
      <c r="A289" s="13">
        <v>245</v>
      </c>
      <c r="B289" s="13" t="s">
        <v>1473</v>
      </c>
      <c r="C289" s="13" t="s">
        <v>1130</v>
      </c>
      <c r="D289" t="s">
        <v>1131</v>
      </c>
      <c r="E289" s="13" t="s">
        <v>1138</v>
      </c>
      <c r="F289" s="14">
        <v>19000</v>
      </c>
      <c r="G289" s="14">
        <v>13616.44</v>
      </c>
    </row>
    <row r="290" spans="1:7" x14ac:dyDescent="0.25">
      <c r="A290" s="13">
        <v>245</v>
      </c>
      <c r="B290" s="13" t="s">
        <v>1473</v>
      </c>
      <c r="C290" s="13" t="s">
        <v>1130</v>
      </c>
      <c r="D290" t="s">
        <v>1131</v>
      </c>
      <c r="E290" s="13" t="s">
        <v>1138</v>
      </c>
      <c r="F290" s="14">
        <v>30000</v>
      </c>
      <c r="G290" s="14">
        <v>21500</v>
      </c>
    </row>
    <row r="291" spans="1:7" x14ac:dyDescent="0.25">
      <c r="A291" s="13">
        <v>245</v>
      </c>
      <c r="B291" s="13" t="s">
        <v>1473</v>
      </c>
      <c r="C291" s="13" t="s">
        <v>1130</v>
      </c>
      <c r="D291" t="s">
        <v>1131</v>
      </c>
      <c r="E291" s="13" t="s">
        <v>1138</v>
      </c>
      <c r="F291" s="14">
        <v>44000</v>
      </c>
      <c r="G291" s="14">
        <v>31533.34</v>
      </c>
    </row>
    <row r="292" spans="1:7" x14ac:dyDescent="0.25">
      <c r="A292" s="13">
        <v>245</v>
      </c>
      <c r="B292" s="13" t="s">
        <v>1473</v>
      </c>
      <c r="C292" s="13" t="s">
        <v>1130</v>
      </c>
      <c r="D292" t="s">
        <v>1131</v>
      </c>
      <c r="E292" s="13" t="s">
        <v>1138</v>
      </c>
      <c r="F292" s="14">
        <v>29000</v>
      </c>
      <c r="G292" s="14">
        <v>20783.560000000001</v>
      </c>
    </row>
    <row r="293" spans="1:7" x14ac:dyDescent="0.25">
      <c r="A293" s="13">
        <v>245</v>
      </c>
      <c r="B293" s="13" t="s">
        <v>1473</v>
      </c>
      <c r="C293" s="13" t="s">
        <v>1130</v>
      </c>
      <c r="D293" t="s">
        <v>1131</v>
      </c>
      <c r="E293" s="13" t="s">
        <v>1138</v>
      </c>
      <c r="F293" s="14">
        <v>20000</v>
      </c>
      <c r="G293" s="14">
        <v>14333.56</v>
      </c>
    </row>
    <row r="294" spans="1:7" x14ac:dyDescent="0.25">
      <c r="A294" s="13">
        <v>245</v>
      </c>
      <c r="B294" s="13" t="s">
        <v>1473</v>
      </c>
      <c r="C294" s="13" t="s">
        <v>1132</v>
      </c>
      <c r="D294" t="s">
        <v>1133</v>
      </c>
      <c r="E294" s="13" t="s">
        <v>1139</v>
      </c>
      <c r="F294" s="14">
        <v>381245.63</v>
      </c>
      <c r="G294" s="14">
        <v>149321.24</v>
      </c>
    </row>
    <row r="295" spans="1:7" x14ac:dyDescent="0.25">
      <c r="A295" s="13">
        <v>245</v>
      </c>
      <c r="B295" s="13" t="s">
        <v>1473</v>
      </c>
      <c r="C295" s="13" t="s">
        <v>1132</v>
      </c>
      <c r="D295" t="s">
        <v>1133</v>
      </c>
      <c r="E295" s="13" t="s">
        <v>1139</v>
      </c>
      <c r="F295" s="14">
        <v>5607.04</v>
      </c>
      <c r="G295" s="14">
        <v>2196.3000000000002</v>
      </c>
    </row>
    <row r="296" spans="1:7" x14ac:dyDescent="0.25">
      <c r="A296" s="13">
        <v>245</v>
      </c>
      <c r="B296" s="13" t="s">
        <v>1473</v>
      </c>
      <c r="C296" s="13" t="s">
        <v>1132</v>
      </c>
      <c r="D296" t="s">
        <v>1133</v>
      </c>
      <c r="E296" s="13" t="s">
        <v>1139</v>
      </c>
      <c r="F296" s="14">
        <v>2277.86</v>
      </c>
      <c r="G296" s="14">
        <v>892.06</v>
      </c>
    </row>
    <row r="297" spans="1:7" x14ac:dyDescent="0.25">
      <c r="A297" s="44" t="s">
        <v>1582</v>
      </c>
      <c r="B297" s="44"/>
      <c r="C297" s="44"/>
      <c r="D297" s="43"/>
      <c r="E297" s="44"/>
      <c r="F297" s="41">
        <f>SUM(F288:F296)</f>
        <v>7120419.7000000002</v>
      </c>
      <c r="G297" s="41">
        <f>SUM(G288:G296)</f>
        <v>6623822.6899999995</v>
      </c>
    </row>
    <row r="298" spans="1:7" x14ac:dyDescent="0.25">
      <c r="A298" s="13">
        <v>262</v>
      </c>
      <c r="B298" s="13" t="s">
        <v>1473</v>
      </c>
      <c r="C298" s="13" t="s">
        <v>1134</v>
      </c>
      <c r="D298" t="s">
        <v>1135</v>
      </c>
      <c r="E298" s="13" t="s">
        <v>1140</v>
      </c>
      <c r="F298" s="14">
        <v>421973.46</v>
      </c>
      <c r="G298" s="14">
        <v>281315.96999999997</v>
      </c>
    </row>
    <row r="299" spans="1:7" x14ac:dyDescent="0.25">
      <c r="A299" s="13">
        <v>262</v>
      </c>
      <c r="B299" s="13" t="s">
        <v>1473</v>
      </c>
      <c r="C299" s="13" t="s">
        <v>1134</v>
      </c>
      <c r="D299" t="s">
        <v>1135</v>
      </c>
      <c r="E299" s="13" t="s">
        <v>1140</v>
      </c>
      <c r="F299" s="14">
        <v>38365.89</v>
      </c>
      <c r="G299" s="14">
        <v>25576.99</v>
      </c>
    </row>
    <row r="300" spans="1:7" x14ac:dyDescent="0.25">
      <c r="A300" s="13">
        <v>262</v>
      </c>
      <c r="B300" s="13" t="s">
        <v>1473</v>
      </c>
      <c r="C300" s="13" t="s">
        <v>1136</v>
      </c>
      <c r="D300" t="s">
        <v>787</v>
      </c>
      <c r="E300" s="13" t="s">
        <v>1141</v>
      </c>
      <c r="F300" s="14">
        <v>293035</v>
      </c>
      <c r="G300" s="14">
        <v>206345.62</v>
      </c>
    </row>
    <row r="301" spans="1:7" x14ac:dyDescent="0.25">
      <c r="A301" s="13">
        <v>262</v>
      </c>
      <c r="B301" s="13" t="s">
        <v>1473</v>
      </c>
      <c r="C301" s="13" t="s">
        <v>1136</v>
      </c>
      <c r="D301" t="s">
        <v>787</v>
      </c>
      <c r="E301" s="13" t="s">
        <v>1141</v>
      </c>
      <c r="F301" s="14">
        <v>491073</v>
      </c>
      <c r="G301" s="14">
        <v>345797.62</v>
      </c>
    </row>
    <row r="302" spans="1:7" x14ac:dyDescent="0.25">
      <c r="A302" s="13">
        <v>262</v>
      </c>
      <c r="B302" s="13" t="s">
        <v>1473</v>
      </c>
      <c r="C302" s="13" t="s">
        <v>1136</v>
      </c>
      <c r="D302" t="s">
        <v>787</v>
      </c>
      <c r="E302" s="13" t="s">
        <v>1141</v>
      </c>
      <c r="F302" s="14">
        <v>613047</v>
      </c>
      <c r="G302" s="14">
        <v>431686.88</v>
      </c>
    </row>
    <row r="303" spans="1:7" x14ac:dyDescent="0.25">
      <c r="A303" s="13">
        <v>262</v>
      </c>
      <c r="B303" s="13" t="s">
        <v>1473</v>
      </c>
      <c r="C303" s="13" t="s">
        <v>1136</v>
      </c>
      <c r="D303" t="s">
        <v>787</v>
      </c>
      <c r="E303" s="13" t="s">
        <v>1141</v>
      </c>
      <c r="F303" s="14">
        <v>348297.65</v>
      </c>
      <c r="G303" s="14">
        <v>245259.56</v>
      </c>
    </row>
    <row r="304" spans="1:7" x14ac:dyDescent="0.25">
      <c r="A304" s="13">
        <v>262</v>
      </c>
      <c r="B304" s="13" t="s">
        <v>1473</v>
      </c>
      <c r="C304" s="13" t="s">
        <v>1136</v>
      </c>
      <c r="D304" t="s">
        <v>787</v>
      </c>
      <c r="E304" s="13" t="s">
        <v>1141</v>
      </c>
      <c r="F304" s="14">
        <v>13378</v>
      </c>
      <c r="G304" s="14">
        <v>9420.06</v>
      </c>
    </row>
    <row r="305" spans="1:7" x14ac:dyDescent="0.25">
      <c r="A305" s="44" t="s">
        <v>1581</v>
      </c>
      <c r="B305" s="44"/>
      <c r="C305" s="44"/>
      <c r="D305" s="43"/>
      <c r="E305" s="44"/>
      <c r="F305" s="41">
        <f>SUM(F298:F304)</f>
        <v>2219170</v>
      </c>
      <c r="G305" s="41">
        <f>SUM(G298:G304)</f>
        <v>1545402.7000000002</v>
      </c>
    </row>
    <row r="306" spans="1:7" x14ac:dyDescent="0.25">
      <c r="A306" s="13">
        <v>301</v>
      </c>
      <c r="B306" s="13" t="s">
        <v>1473</v>
      </c>
      <c r="C306" s="13" t="s">
        <v>1142</v>
      </c>
      <c r="D306" t="s">
        <v>1143</v>
      </c>
      <c r="E306" s="13" t="s">
        <v>1154</v>
      </c>
      <c r="F306" s="14">
        <v>115104.25</v>
      </c>
      <c r="G306" s="14">
        <v>94002.07</v>
      </c>
    </row>
    <row r="307" spans="1:7" x14ac:dyDescent="0.25">
      <c r="A307" s="13">
        <v>301</v>
      </c>
      <c r="B307" s="13" t="s">
        <v>1473</v>
      </c>
      <c r="C307" s="13" t="s">
        <v>1142</v>
      </c>
      <c r="D307" t="s">
        <v>1143</v>
      </c>
      <c r="E307" s="13" t="s">
        <v>1154</v>
      </c>
      <c r="F307" s="14">
        <v>121304</v>
      </c>
      <c r="G307" s="14">
        <v>99064.77</v>
      </c>
    </row>
    <row r="308" spans="1:7" x14ac:dyDescent="0.25">
      <c r="A308" s="13">
        <v>301</v>
      </c>
      <c r="B308" s="13" t="s">
        <v>1473</v>
      </c>
      <c r="C308" s="13" t="s">
        <v>1144</v>
      </c>
      <c r="D308" t="s">
        <v>1129</v>
      </c>
      <c r="E308" s="13" t="s">
        <v>1155</v>
      </c>
      <c r="F308" s="14">
        <v>130912</v>
      </c>
      <c r="G308" s="14">
        <v>84365.59</v>
      </c>
    </row>
    <row r="309" spans="1:7" x14ac:dyDescent="0.25">
      <c r="A309" s="13">
        <v>301</v>
      </c>
      <c r="B309" s="13" t="s">
        <v>1473</v>
      </c>
      <c r="C309" s="13" t="s">
        <v>1144</v>
      </c>
      <c r="D309" t="s">
        <v>1129</v>
      </c>
      <c r="E309" s="13" t="s">
        <v>1155</v>
      </c>
      <c r="F309" s="14">
        <v>8280</v>
      </c>
      <c r="G309" s="14">
        <v>5336</v>
      </c>
    </row>
    <row r="310" spans="1:7" x14ac:dyDescent="0.25">
      <c r="A310" s="13">
        <v>301</v>
      </c>
      <c r="B310" s="13" t="s">
        <v>1473</v>
      </c>
      <c r="C310" s="13" t="s">
        <v>1144</v>
      </c>
      <c r="D310" t="s">
        <v>1129</v>
      </c>
      <c r="E310" s="13" t="s">
        <v>1155</v>
      </c>
      <c r="F310" s="14">
        <v>24487.5</v>
      </c>
      <c r="G310" s="14">
        <v>15780.7</v>
      </c>
    </row>
    <row r="311" spans="1:7" x14ac:dyDescent="0.25">
      <c r="A311" s="13">
        <v>301</v>
      </c>
      <c r="B311" s="13" t="s">
        <v>1473</v>
      </c>
      <c r="C311" s="13" t="s">
        <v>1144</v>
      </c>
      <c r="D311" t="s">
        <v>1129</v>
      </c>
      <c r="E311" s="13" t="s">
        <v>1155</v>
      </c>
      <c r="F311" s="14">
        <v>43932.01</v>
      </c>
      <c r="G311" s="14">
        <v>28311.99</v>
      </c>
    </row>
    <row r="312" spans="1:7" x14ac:dyDescent="0.25">
      <c r="A312" s="13">
        <v>301</v>
      </c>
      <c r="B312" s="13" t="s">
        <v>1473</v>
      </c>
      <c r="C312" s="13" t="s">
        <v>1144</v>
      </c>
      <c r="D312" t="s">
        <v>1129</v>
      </c>
      <c r="E312" s="13" t="s">
        <v>1155</v>
      </c>
      <c r="F312" s="14">
        <v>58567.99</v>
      </c>
      <c r="G312" s="14">
        <v>37743.99</v>
      </c>
    </row>
    <row r="313" spans="1:7" x14ac:dyDescent="0.25">
      <c r="A313" s="13">
        <v>301</v>
      </c>
      <c r="B313" s="13" t="s">
        <v>1473</v>
      </c>
      <c r="C313" s="13" t="s">
        <v>1145</v>
      </c>
      <c r="D313" t="s">
        <v>1146</v>
      </c>
      <c r="E313" s="13" t="s">
        <v>1156</v>
      </c>
      <c r="F313" s="14">
        <v>1814.82</v>
      </c>
      <c r="G313" s="14">
        <v>917.29</v>
      </c>
    </row>
    <row r="314" spans="1:7" x14ac:dyDescent="0.25">
      <c r="A314" s="13">
        <v>301</v>
      </c>
      <c r="B314" s="13" t="s">
        <v>1473</v>
      </c>
      <c r="C314" s="13" t="s">
        <v>1145</v>
      </c>
      <c r="D314" t="s">
        <v>1146</v>
      </c>
      <c r="E314" s="13" t="s">
        <v>1156</v>
      </c>
      <c r="F314" s="14">
        <v>144829.46</v>
      </c>
      <c r="G314" s="14">
        <v>73219.5</v>
      </c>
    </row>
    <row r="315" spans="1:7" x14ac:dyDescent="0.25">
      <c r="A315" s="13">
        <v>301</v>
      </c>
      <c r="B315" s="13" t="s">
        <v>1473</v>
      </c>
      <c r="C315" s="13" t="s">
        <v>1145</v>
      </c>
      <c r="D315" t="s">
        <v>1146</v>
      </c>
      <c r="E315" s="13" t="s">
        <v>1156</v>
      </c>
      <c r="F315" s="14">
        <v>200850.14</v>
      </c>
      <c r="G315" s="14">
        <v>101540.81</v>
      </c>
    </row>
    <row r="316" spans="1:7" x14ac:dyDescent="0.25">
      <c r="A316" s="13">
        <v>301</v>
      </c>
      <c r="B316" s="13" t="s">
        <v>1473</v>
      </c>
      <c r="C316" s="13" t="s">
        <v>1147</v>
      </c>
      <c r="D316" t="s">
        <v>618</v>
      </c>
      <c r="E316" s="13" t="s">
        <v>1157</v>
      </c>
      <c r="F316" s="14">
        <v>175.47</v>
      </c>
      <c r="G316" s="14">
        <v>69.97</v>
      </c>
    </row>
    <row r="317" spans="1:7" x14ac:dyDescent="0.25">
      <c r="A317" s="13">
        <v>301</v>
      </c>
      <c r="B317" s="13" t="s">
        <v>1473</v>
      </c>
      <c r="C317" s="13" t="s">
        <v>1147</v>
      </c>
      <c r="D317" t="s">
        <v>618</v>
      </c>
      <c r="E317" s="13" t="s">
        <v>1157</v>
      </c>
      <c r="F317" s="14">
        <v>532819.80000000005</v>
      </c>
      <c r="G317" s="14">
        <v>213127.92</v>
      </c>
    </row>
    <row r="318" spans="1:7" x14ac:dyDescent="0.25">
      <c r="A318" s="13">
        <v>301</v>
      </c>
      <c r="B318" s="13" t="s">
        <v>1473</v>
      </c>
      <c r="C318" s="13" t="s">
        <v>1147</v>
      </c>
      <c r="D318" t="s">
        <v>618</v>
      </c>
      <c r="E318" s="13" t="s">
        <v>1157</v>
      </c>
      <c r="F318" s="14">
        <v>11447.45</v>
      </c>
      <c r="G318" s="14">
        <v>4579.18</v>
      </c>
    </row>
    <row r="319" spans="1:7" x14ac:dyDescent="0.25">
      <c r="A319" s="13">
        <v>301</v>
      </c>
      <c r="B319" s="13" t="s">
        <v>1473</v>
      </c>
      <c r="C319" s="13" t="s">
        <v>1147</v>
      </c>
      <c r="D319" t="s">
        <v>618</v>
      </c>
      <c r="E319" s="13" t="s">
        <v>1157</v>
      </c>
      <c r="F319" s="14">
        <v>292.88</v>
      </c>
      <c r="G319" s="14">
        <v>117.34</v>
      </c>
    </row>
    <row r="320" spans="1:7" x14ac:dyDescent="0.25">
      <c r="A320" s="13">
        <v>301</v>
      </c>
      <c r="B320" s="13" t="s">
        <v>1473</v>
      </c>
      <c r="C320" s="13" t="s">
        <v>1148</v>
      </c>
      <c r="D320" t="s">
        <v>1149</v>
      </c>
      <c r="E320" s="13" t="s">
        <v>1158</v>
      </c>
      <c r="F320" s="14">
        <v>111977.3</v>
      </c>
      <c r="G320" s="14">
        <v>42924.47</v>
      </c>
    </row>
    <row r="321" spans="1:7" x14ac:dyDescent="0.25">
      <c r="A321" s="13">
        <v>301</v>
      </c>
      <c r="B321" s="13" t="s">
        <v>1473</v>
      </c>
      <c r="C321" s="13" t="s">
        <v>1148</v>
      </c>
      <c r="D321" t="s">
        <v>1149</v>
      </c>
      <c r="E321" s="13" t="s">
        <v>1158</v>
      </c>
      <c r="F321" s="14">
        <v>597.22</v>
      </c>
      <c r="G321" s="14">
        <v>229.07</v>
      </c>
    </row>
    <row r="322" spans="1:7" x14ac:dyDescent="0.25">
      <c r="A322" s="13">
        <v>301</v>
      </c>
      <c r="B322" s="13" t="s">
        <v>1473</v>
      </c>
      <c r="C322" s="13" t="s">
        <v>1148</v>
      </c>
      <c r="D322" t="s">
        <v>1149</v>
      </c>
      <c r="E322" s="13" t="s">
        <v>1158</v>
      </c>
      <c r="F322" s="14">
        <v>1356.4</v>
      </c>
      <c r="G322" s="14">
        <v>520.22</v>
      </c>
    </row>
    <row r="323" spans="1:7" x14ac:dyDescent="0.25">
      <c r="A323" s="13">
        <v>301</v>
      </c>
      <c r="B323" s="13" t="s">
        <v>1473</v>
      </c>
      <c r="C323" s="13" t="s">
        <v>1148</v>
      </c>
      <c r="D323" t="s">
        <v>1149</v>
      </c>
      <c r="E323" s="13" t="s">
        <v>1158</v>
      </c>
      <c r="F323" s="14">
        <v>847.6</v>
      </c>
      <c r="G323" s="14">
        <v>324.99</v>
      </c>
    </row>
    <row r="324" spans="1:7" x14ac:dyDescent="0.25">
      <c r="A324" s="13">
        <v>301</v>
      </c>
      <c r="B324" s="13" t="s">
        <v>1473</v>
      </c>
      <c r="C324" s="13" t="s">
        <v>1150</v>
      </c>
      <c r="D324" t="s">
        <v>1151</v>
      </c>
      <c r="E324" s="13" t="s">
        <v>1159</v>
      </c>
      <c r="F324" s="14">
        <v>397496.23</v>
      </c>
      <c r="G324" s="14">
        <v>154581.71</v>
      </c>
    </row>
    <row r="325" spans="1:7" x14ac:dyDescent="0.25">
      <c r="A325" s="13">
        <v>301</v>
      </c>
      <c r="B325" s="13" t="s">
        <v>1473</v>
      </c>
      <c r="C325" s="13" t="s">
        <v>1150</v>
      </c>
      <c r="D325" t="s">
        <v>1151</v>
      </c>
      <c r="E325" s="13" t="s">
        <v>1159</v>
      </c>
      <c r="F325" s="14">
        <v>165803.20000000001</v>
      </c>
      <c r="G325" s="14">
        <v>64479.09</v>
      </c>
    </row>
    <row r="326" spans="1:7" x14ac:dyDescent="0.25">
      <c r="A326" s="13">
        <v>301</v>
      </c>
      <c r="B326" s="13" t="s">
        <v>1473</v>
      </c>
      <c r="C326" s="13" t="s">
        <v>1150</v>
      </c>
      <c r="D326" t="s">
        <v>1151</v>
      </c>
      <c r="E326" s="13" t="s">
        <v>1159</v>
      </c>
      <c r="F326" s="14">
        <v>50906.61</v>
      </c>
      <c r="G326" s="14">
        <v>19796.759999999998</v>
      </c>
    </row>
    <row r="327" spans="1:7" x14ac:dyDescent="0.25">
      <c r="A327" s="13">
        <v>301</v>
      </c>
      <c r="B327" s="13" t="s">
        <v>1473</v>
      </c>
      <c r="C327" s="13" t="s">
        <v>1150</v>
      </c>
      <c r="D327" t="s">
        <v>1151</v>
      </c>
      <c r="E327" s="13" t="s">
        <v>1159</v>
      </c>
      <c r="F327" s="14">
        <v>5992.88</v>
      </c>
      <c r="G327" s="14">
        <v>2330.3200000000002</v>
      </c>
    </row>
    <row r="328" spans="1:7" x14ac:dyDescent="0.25">
      <c r="A328" s="13">
        <v>301</v>
      </c>
      <c r="B328" s="13" t="s">
        <v>1473</v>
      </c>
      <c r="C328" s="13" t="s">
        <v>1150</v>
      </c>
      <c r="D328" t="s">
        <v>1151</v>
      </c>
      <c r="E328" s="13" t="s">
        <v>1159</v>
      </c>
      <c r="F328" s="14">
        <v>188577</v>
      </c>
      <c r="G328" s="14">
        <v>73335.5</v>
      </c>
    </row>
    <row r="329" spans="1:7" x14ac:dyDescent="0.25">
      <c r="A329" s="13">
        <v>301</v>
      </c>
      <c r="B329" s="13" t="s">
        <v>1473</v>
      </c>
      <c r="C329" s="13" t="s">
        <v>1495</v>
      </c>
      <c r="D329" t="s">
        <v>1496</v>
      </c>
      <c r="E329" s="13" t="s">
        <v>1530</v>
      </c>
      <c r="F329" s="14">
        <v>725426.66</v>
      </c>
      <c r="G329" s="14">
        <v>12090.44</v>
      </c>
    </row>
    <row r="330" spans="1:7" x14ac:dyDescent="0.25">
      <c r="A330" s="13">
        <v>301</v>
      </c>
      <c r="B330" s="13" t="s">
        <v>1473</v>
      </c>
      <c r="C330" s="13" t="s">
        <v>1495</v>
      </c>
      <c r="D330" t="s">
        <v>1496</v>
      </c>
      <c r="E330" s="13" t="s">
        <v>1530</v>
      </c>
      <c r="F330" s="14">
        <v>58914.720000000001</v>
      </c>
      <c r="G330" s="14">
        <v>981.91</v>
      </c>
    </row>
    <row r="331" spans="1:7" x14ac:dyDescent="0.25">
      <c r="A331" s="13">
        <v>301</v>
      </c>
      <c r="B331" s="13" t="s">
        <v>1473</v>
      </c>
      <c r="C331" s="13" t="s">
        <v>1495</v>
      </c>
      <c r="D331" t="s">
        <v>1496</v>
      </c>
      <c r="E331" s="13" t="s">
        <v>1530</v>
      </c>
      <c r="F331" s="14">
        <v>980607.63</v>
      </c>
      <c r="G331" s="14">
        <v>16343.46</v>
      </c>
    </row>
    <row r="332" spans="1:7" x14ac:dyDescent="0.25">
      <c r="A332" s="13">
        <v>301</v>
      </c>
      <c r="B332" s="13" t="s">
        <v>1473</v>
      </c>
      <c r="C332" s="13" t="s">
        <v>1495</v>
      </c>
      <c r="D332" t="s">
        <v>1496</v>
      </c>
      <c r="E332" s="13" t="s">
        <v>1530</v>
      </c>
      <c r="F332" s="14">
        <v>629251.86</v>
      </c>
      <c r="G332" s="14">
        <v>10487.53</v>
      </c>
    </row>
    <row r="333" spans="1:7" x14ac:dyDescent="0.25">
      <c r="A333" s="13">
        <v>301</v>
      </c>
      <c r="B333" s="13" t="s">
        <v>1473</v>
      </c>
      <c r="C333" s="13" t="s">
        <v>1152</v>
      </c>
      <c r="D333" t="s">
        <v>1153</v>
      </c>
      <c r="E333" s="13" t="s">
        <v>1160</v>
      </c>
      <c r="F333" s="14">
        <v>129500</v>
      </c>
      <c r="G333" s="14">
        <v>40288.839999999997</v>
      </c>
    </row>
    <row r="334" spans="1:7" x14ac:dyDescent="0.25">
      <c r="A334" s="13">
        <v>301</v>
      </c>
      <c r="B334" s="13" t="s">
        <v>1473</v>
      </c>
      <c r="C334" s="13" t="s">
        <v>1152</v>
      </c>
      <c r="D334" t="s">
        <v>1153</v>
      </c>
      <c r="E334" s="13" t="s">
        <v>1160</v>
      </c>
      <c r="F334" s="14">
        <v>65000</v>
      </c>
      <c r="G334" s="14">
        <v>20222.169999999998</v>
      </c>
    </row>
    <row r="335" spans="1:7" x14ac:dyDescent="0.25">
      <c r="A335" s="44" t="s">
        <v>1580</v>
      </c>
      <c r="B335" s="44"/>
      <c r="C335" s="44"/>
      <c r="D335" s="43"/>
      <c r="E335" s="44"/>
      <c r="F335" s="41">
        <f>SUM(F306:F334)</f>
        <v>4907073.08</v>
      </c>
      <c r="G335" s="41">
        <f>SUM(G306:G334)</f>
        <v>1217113.5999999996</v>
      </c>
    </row>
    <row r="336" spans="1:7" x14ac:dyDescent="0.25">
      <c r="A336" s="13">
        <v>350</v>
      </c>
      <c r="B336" s="13" t="s">
        <v>1473</v>
      </c>
      <c r="C336" s="13" t="s">
        <v>1161</v>
      </c>
      <c r="D336" t="s">
        <v>1162</v>
      </c>
      <c r="E336" s="13" t="s">
        <v>1177</v>
      </c>
      <c r="F336" s="14">
        <v>176000</v>
      </c>
      <c r="G336" s="14">
        <v>175906.3</v>
      </c>
    </row>
    <row r="337" spans="1:7" x14ac:dyDescent="0.25">
      <c r="A337" s="13">
        <v>350</v>
      </c>
      <c r="B337" s="13" t="s">
        <v>1473</v>
      </c>
      <c r="C337" s="13" t="s">
        <v>1161</v>
      </c>
      <c r="D337" t="s">
        <v>1162</v>
      </c>
      <c r="E337" s="13" t="s">
        <v>1177</v>
      </c>
      <c r="F337" s="14">
        <v>12000</v>
      </c>
      <c r="G337" s="14">
        <v>11993.7</v>
      </c>
    </row>
    <row r="338" spans="1:7" x14ac:dyDescent="0.25">
      <c r="A338" s="13">
        <v>350</v>
      </c>
      <c r="B338" s="13" t="s">
        <v>1473</v>
      </c>
      <c r="C338" s="13" t="s">
        <v>1163</v>
      </c>
      <c r="D338" t="s">
        <v>1164</v>
      </c>
      <c r="E338" s="13" t="s">
        <v>1178</v>
      </c>
      <c r="F338" s="14">
        <v>77964.28</v>
      </c>
      <c r="G338" s="14">
        <v>77923.27</v>
      </c>
    </row>
    <row r="339" spans="1:7" x14ac:dyDescent="0.25">
      <c r="A339" s="13">
        <v>350</v>
      </c>
      <c r="B339" s="13" t="s">
        <v>1473</v>
      </c>
      <c r="C339" s="13" t="s">
        <v>1163</v>
      </c>
      <c r="D339" t="s">
        <v>1164</v>
      </c>
      <c r="E339" s="13" t="s">
        <v>1178</v>
      </c>
      <c r="F339" s="14">
        <v>85570.55</v>
      </c>
      <c r="G339" s="14">
        <v>85525.64</v>
      </c>
    </row>
    <row r="340" spans="1:7" x14ac:dyDescent="0.25">
      <c r="A340" s="13">
        <v>350</v>
      </c>
      <c r="B340" s="13" t="s">
        <v>1473</v>
      </c>
      <c r="C340" s="13" t="s">
        <v>1163</v>
      </c>
      <c r="D340" t="s">
        <v>1164</v>
      </c>
      <c r="E340" s="13" t="s">
        <v>1178</v>
      </c>
      <c r="F340" s="14">
        <v>26621.95</v>
      </c>
      <c r="G340" s="14">
        <v>26607.87</v>
      </c>
    </row>
    <row r="341" spans="1:7" x14ac:dyDescent="0.25">
      <c r="A341" s="13">
        <v>350</v>
      </c>
      <c r="B341" s="13" t="s">
        <v>1473</v>
      </c>
      <c r="C341" s="13" t="s">
        <v>1165</v>
      </c>
      <c r="D341" t="s">
        <v>618</v>
      </c>
      <c r="E341" s="13" t="s">
        <v>1179</v>
      </c>
      <c r="F341" s="14">
        <v>1285154.68</v>
      </c>
      <c r="G341" s="14">
        <v>771092.68</v>
      </c>
    </row>
    <row r="342" spans="1:7" x14ac:dyDescent="0.25">
      <c r="A342" s="13">
        <v>350</v>
      </c>
      <c r="B342" s="13" t="s">
        <v>1473</v>
      </c>
      <c r="C342" s="13" t="s">
        <v>1166</v>
      </c>
      <c r="D342" t="s">
        <v>675</v>
      </c>
      <c r="E342" s="13" t="s">
        <v>1180</v>
      </c>
      <c r="F342" s="14">
        <v>542472.5</v>
      </c>
      <c r="G342" s="14">
        <v>216988.94</v>
      </c>
    </row>
    <row r="343" spans="1:7" x14ac:dyDescent="0.25">
      <c r="A343" s="13">
        <v>350</v>
      </c>
      <c r="B343" s="13" t="s">
        <v>1473</v>
      </c>
      <c r="C343" s="13" t="s">
        <v>1167</v>
      </c>
      <c r="D343" t="s">
        <v>1168</v>
      </c>
      <c r="E343" s="13" t="s">
        <v>1181</v>
      </c>
      <c r="F343" s="14">
        <v>406017.77</v>
      </c>
      <c r="G343" s="14">
        <v>165790.51999999999</v>
      </c>
    </row>
    <row r="344" spans="1:7" x14ac:dyDescent="0.25">
      <c r="A344" s="13">
        <v>350</v>
      </c>
      <c r="B344" s="13" t="s">
        <v>1473</v>
      </c>
      <c r="C344" s="13" t="s">
        <v>1169</v>
      </c>
      <c r="D344" t="s">
        <v>1170</v>
      </c>
      <c r="E344" s="13" t="s">
        <v>1181</v>
      </c>
      <c r="F344" s="14">
        <v>274329.87</v>
      </c>
      <c r="G344" s="14">
        <v>84584.960000000006</v>
      </c>
    </row>
    <row r="345" spans="1:7" x14ac:dyDescent="0.25">
      <c r="A345" s="13">
        <v>350</v>
      </c>
      <c r="B345" s="13" t="s">
        <v>1473</v>
      </c>
      <c r="C345" s="13" t="s">
        <v>1171</v>
      </c>
      <c r="D345" t="s">
        <v>1172</v>
      </c>
      <c r="E345" s="13" t="s">
        <v>1182</v>
      </c>
      <c r="F345" s="14">
        <v>228250</v>
      </c>
      <c r="G345" s="14">
        <v>47552</v>
      </c>
    </row>
    <row r="346" spans="1:7" x14ac:dyDescent="0.25">
      <c r="A346" s="13">
        <v>350</v>
      </c>
      <c r="B346" s="13" t="s">
        <v>1473</v>
      </c>
      <c r="C346" s="13" t="s">
        <v>1174</v>
      </c>
      <c r="D346" t="s">
        <v>1175</v>
      </c>
      <c r="E346" s="13" t="s">
        <v>1182</v>
      </c>
      <c r="F346" s="14">
        <v>240000</v>
      </c>
      <c r="G346" s="14">
        <v>26000</v>
      </c>
    </row>
    <row r="347" spans="1:7" x14ac:dyDescent="0.25">
      <c r="A347" s="13">
        <v>350</v>
      </c>
      <c r="B347" s="13" t="s">
        <v>1473</v>
      </c>
      <c r="C347" s="13" t="s">
        <v>1497</v>
      </c>
      <c r="D347" t="s">
        <v>1498</v>
      </c>
      <c r="E347" s="13" t="s">
        <v>1531</v>
      </c>
      <c r="F347" s="14">
        <v>240000</v>
      </c>
      <c r="G347" s="14">
        <v>2000</v>
      </c>
    </row>
    <row r="348" spans="1:7" x14ac:dyDescent="0.25">
      <c r="A348" s="13">
        <v>350</v>
      </c>
      <c r="B348" s="13" t="s">
        <v>1473</v>
      </c>
      <c r="C348" s="13" t="s">
        <v>1173</v>
      </c>
      <c r="D348" t="s">
        <v>1172</v>
      </c>
      <c r="E348" s="13" t="s">
        <v>1180</v>
      </c>
      <c r="F348" s="14">
        <v>209264</v>
      </c>
      <c r="G348" s="14">
        <v>43596.75</v>
      </c>
    </row>
    <row r="349" spans="1:7" x14ac:dyDescent="0.25">
      <c r="A349" s="13">
        <v>350</v>
      </c>
      <c r="B349" s="13" t="s">
        <v>1473</v>
      </c>
      <c r="C349" s="13" t="s">
        <v>1176</v>
      </c>
      <c r="D349" t="s">
        <v>1175</v>
      </c>
      <c r="E349" s="13" t="s">
        <v>1180</v>
      </c>
      <c r="F349" s="14">
        <v>161850</v>
      </c>
      <c r="G349" s="14">
        <v>17533.75</v>
      </c>
    </row>
    <row r="350" spans="1:7" x14ac:dyDescent="0.25">
      <c r="A350" s="13">
        <v>350</v>
      </c>
      <c r="B350" s="13" t="s">
        <v>1473</v>
      </c>
      <c r="C350" s="13" t="s">
        <v>1499</v>
      </c>
      <c r="D350" t="s">
        <v>1498</v>
      </c>
      <c r="E350" s="13" t="s">
        <v>1180</v>
      </c>
      <c r="F350" s="14">
        <v>168000</v>
      </c>
      <c r="G350" s="14">
        <v>1400</v>
      </c>
    </row>
    <row r="351" spans="1:7" x14ac:dyDescent="0.25">
      <c r="A351" s="44" t="s">
        <v>1579</v>
      </c>
      <c r="B351" s="44"/>
      <c r="C351" s="44"/>
      <c r="D351" s="43"/>
      <c r="E351" s="44"/>
      <c r="F351" s="41">
        <f>SUM(F336:F350)</f>
        <v>4133495.6</v>
      </c>
      <c r="G351" s="41">
        <f>SUM(G336:G350)</f>
        <v>1754496.38</v>
      </c>
    </row>
    <row r="352" spans="1:7" x14ac:dyDescent="0.25">
      <c r="A352" s="13">
        <v>411</v>
      </c>
      <c r="B352" s="13" t="s">
        <v>1473</v>
      </c>
      <c r="C352" s="13" t="s">
        <v>1183</v>
      </c>
      <c r="D352" t="s">
        <v>1184</v>
      </c>
      <c r="E352" s="13" t="s">
        <v>1191</v>
      </c>
      <c r="F352" s="14">
        <v>2584872</v>
      </c>
      <c r="G352" s="14">
        <v>1690937.1</v>
      </c>
    </row>
    <row r="353" spans="1:7" x14ac:dyDescent="0.25">
      <c r="A353" s="13">
        <v>411</v>
      </c>
      <c r="B353" s="13" t="s">
        <v>1473</v>
      </c>
      <c r="C353" s="13" t="s">
        <v>1185</v>
      </c>
      <c r="D353" t="s">
        <v>1082</v>
      </c>
      <c r="E353" s="13" t="s">
        <v>1192</v>
      </c>
      <c r="F353" s="14">
        <v>240103</v>
      </c>
      <c r="G353" s="14">
        <v>145062.35</v>
      </c>
    </row>
    <row r="354" spans="1:7" x14ac:dyDescent="0.25">
      <c r="A354" s="13">
        <v>411</v>
      </c>
      <c r="B354" s="13" t="s">
        <v>1473</v>
      </c>
      <c r="C354" s="13" t="s">
        <v>1186</v>
      </c>
      <c r="D354" t="s">
        <v>1187</v>
      </c>
      <c r="E354" s="13" t="s">
        <v>1193</v>
      </c>
      <c r="F354" s="14">
        <v>44474</v>
      </c>
      <c r="G354" s="14">
        <v>16863.21</v>
      </c>
    </row>
    <row r="355" spans="1:7" x14ac:dyDescent="0.25">
      <c r="A355" s="13">
        <v>411</v>
      </c>
      <c r="B355" s="13" t="s">
        <v>1473</v>
      </c>
      <c r="C355" s="13" t="s">
        <v>1186</v>
      </c>
      <c r="D355" t="s">
        <v>1187</v>
      </c>
      <c r="E355" s="13" t="s">
        <v>1193</v>
      </c>
      <c r="F355" s="14">
        <v>926806</v>
      </c>
      <c r="G355" s="14">
        <v>351413.79</v>
      </c>
    </row>
    <row r="356" spans="1:7" x14ac:dyDescent="0.25">
      <c r="A356" s="13">
        <v>411</v>
      </c>
      <c r="B356" s="13" t="s">
        <v>1473</v>
      </c>
      <c r="C356" s="13" t="s">
        <v>1188</v>
      </c>
      <c r="D356" t="s">
        <v>1189</v>
      </c>
      <c r="E356" s="13" t="s">
        <v>1194</v>
      </c>
      <c r="F356" s="14">
        <v>44916</v>
      </c>
      <c r="G356" s="14">
        <v>11416.15</v>
      </c>
    </row>
    <row r="357" spans="1:7" x14ac:dyDescent="0.25">
      <c r="A357" s="13">
        <v>411</v>
      </c>
      <c r="B357" s="13" t="s">
        <v>1473</v>
      </c>
      <c r="C357" s="13" t="s">
        <v>1188</v>
      </c>
      <c r="D357" t="s">
        <v>1189</v>
      </c>
      <c r="E357" s="13" t="s">
        <v>1194</v>
      </c>
      <c r="F357" s="14">
        <v>132709</v>
      </c>
      <c r="G357" s="14">
        <v>33730</v>
      </c>
    </row>
    <row r="358" spans="1:7" x14ac:dyDescent="0.25">
      <c r="A358" s="13">
        <v>411</v>
      </c>
      <c r="B358" s="13" t="s">
        <v>1473</v>
      </c>
      <c r="C358" s="13" t="s">
        <v>1190</v>
      </c>
      <c r="D358" t="s">
        <v>1064</v>
      </c>
      <c r="E358" s="13" t="s">
        <v>1195</v>
      </c>
      <c r="F358" s="14">
        <v>365346.89</v>
      </c>
      <c r="G358" s="14">
        <v>74591.72</v>
      </c>
    </row>
    <row r="359" spans="1:7" x14ac:dyDescent="0.25">
      <c r="A359" s="44" t="s">
        <v>1578</v>
      </c>
      <c r="B359" s="44"/>
      <c r="C359" s="44"/>
      <c r="D359" s="43"/>
      <c r="E359" s="44"/>
      <c r="F359" s="41">
        <f>SUM(F352:F358)</f>
        <v>4339226.8899999997</v>
      </c>
      <c r="G359" s="41">
        <f>SUM(G352:G358)</f>
        <v>2324014.3200000003</v>
      </c>
    </row>
    <row r="360" spans="1:7" x14ac:dyDescent="0.25">
      <c r="A360" s="13">
        <v>413</v>
      </c>
      <c r="B360" s="13" t="s">
        <v>1473</v>
      </c>
      <c r="C360" s="13" t="s">
        <v>1196</v>
      </c>
      <c r="D360" t="s">
        <v>1197</v>
      </c>
      <c r="E360" s="13" t="s">
        <v>1200</v>
      </c>
      <c r="F360" s="14">
        <v>188860</v>
      </c>
      <c r="G360" s="14">
        <v>64002.42</v>
      </c>
    </row>
    <row r="361" spans="1:7" x14ac:dyDescent="0.25">
      <c r="A361" s="13">
        <v>413</v>
      </c>
      <c r="B361" s="13" t="s">
        <v>1473</v>
      </c>
      <c r="C361" s="13" t="s">
        <v>1198</v>
      </c>
      <c r="D361" t="s">
        <v>1199</v>
      </c>
      <c r="E361" s="13" t="s">
        <v>1201</v>
      </c>
      <c r="F361" s="14">
        <v>185300</v>
      </c>
      <c r="G361" s="14">
        <v>35515.69</v>
      </c>
    </row>
    <row r="362" spans="1:7" x14ac:dyDescent="0.25">
      <c r="A362" s="44" t="s">
        <v>1577</v>
      </c>
      <c r="B362" s="44"/>
      <c r="C362" s="44"/>
      <c r="D362" s="43"/>
      <c r="E362" s="44"/>
      <c r="F362" s="41">
        <f>SUM(F360:F361)</f>
        <v>374160</v>
      </c>
      <c r="G362" s="41">
        <f>SUM(G360:G361)</f>
        <v>99518.11</v>
      </c>
    </row>
    <row r="363" spans="1:7" x14ac:dyDescent="0.25">
      <c r="A363" s="13">
        <v>423</v>
      </c>
      <c r="B363" s="13" t="s">
        <v>1473</v>
      </c>
      <c r="C363" s="13" t="s">
        <v>1202</v>
      </c>
      <c r="D363" t="s">
        <v>1203</v>
      </c>
      <c r="E363" s="13" t="s">
        <v>1204</v>
      </c>
      <c r="F363" s="14">
        <v>227827</v>
      </c>
      <c r="G363" s="14">
        <v>224029.89</v>
      </c>
    </row>
    <row r="364" spans="1:7" x14ac:dyDescent="0.25">
      <c r="A364" s="44" t="s">
        <v>1576</v>
      </c>
      <c r="B364" s="44"/>
      <c r="C364" s="44"/>
      <c r="D364" s="43"/>
      <c r="E364" s="44"/>
      <c r="F364" s="41">
        <f>SUM(F363)</f>
        <v>227827</v>
      </c>
      <c r="G364" s="41">
        <f>SUM(G363)</f>
        <v>224029.89</v>
      </c>
    </row>
    <row r="365" spans="1:7" x14ac:dyDescent="0.25">
      <c r="A365" s="13">
        <v>425</v>
      </c>
      <c r="B365" s="13" t="s">
        <v>1473</v>
      </c>
      <c r="C365" s="13" t="s">
        <v>1205</v>
      </c>
      <c r="D365" t="s">
        <v>1206</v>
      </c>
      <c r="E365" s="13" t="s">
        <v>1207</v>
      </c>
      <c r="F365" s="14">
        <v>111768</v>
      </c>
      <c r="G365" s="14">
        <v>111668</v>
      </c>
    </row>
    <row r="366" spans="1:7" x14ac:dyDescent="0.25">
      <c r="A366" s="44" t="s">
        <v>1575</v>
      </c>
      <c r="B366" s="44"/>
      <c r="C366" s="44"/>
      <c r="D366" s="43"/>
      <c r="E366" s="44"/>
      <c r="F366" s="41">
        <f>SUM(F365)</f>
        <v>111768</v>
      </c>
      <c r="G366" s="41">
        <f>SUM(G365)</f>
        <v>111668</v>
      </c>
    </row>
    <row r="367" spans="1:7" x14ac:dyDescent="0.25">
      <c r="A367">
        <v>440</v>
      </c>
      <c r="B367" s="13" t="s">
        <v>1473</v>
      </c>
      <c r="C367" t="s">
        <v>1546</v>
      </c>
      <c r="D367" t="s">
        <v>1546</v>
      </c>
      <c r="E367" t="s">
        <v>1546</v>
      </c>
      <c r="F367" s="42">
        <v>14294905</v>
      </c>
      <c r="G367" s="42">
        <v>7461565</v>
      </c>
    </row>
    <row r="368" spans="1:7" x14ac:dyDescent="0.25">
      <c r="A368" s="43" t="s">
        <v>1574</v>
      </c>
      <c r="B368" s="44"/>
      <c r="C368" s="43"/>
      <c r="D368" s="43"/>
      <c r="E368" s="43"/>
      <c r="F368" s="45">
        <f>SUM(F367)</f>
        <v>14294905</v>
      </c>
      <c r="G368" s="45">
        <f>SUM(G367)</f>
        <v>7461565</v>
      </c>
    </row>
    <row r="369" spans="1:7" x14ac:dyDescent="0.25">
      <c r="A369">
        <v>501</v>
      </c>
      <c r="B369" s="13" t="s">
        <v>1473</v>
      </c>
      <c r="C369" t="s">
        <v>1546</v>
      </c>
      <c r="D369" t="s">
        <v>1546</v>
      </c>
      <c r="E369" t="s">
        <v>1546</v>
      </c>
      <c r="F369" s="42">
        <v>149945568</v>
      </c>
      <c r="G369" s="42">
        <v>87550109</v>
      </c>
    </row>
    <row r="370" spans="1:7" x14ac:dyDescent="0.25">
      <c r="A370" s="43" t="s">
        <v>1573</v>
      </c>
      <c r="B370" s="44"/>
      <c r="C370" s="43"/>
      <c r="D370" s="43"/>
      <c r="E370" s="43"/>
      <c r="F370" s="45">
        <f>SUM(F369)</f>
        <v>149945568</v>
      </c>
      <c r="G370" s="45">
        <f>SUM(G369)</f>
        <v>87550109</v>
      </c>
    </row>
    <row r="371" spans="1:7" x14ac:dyDescent="0.25">
      <c r="A371">
        <v>505</v>
      </c>
      <c r="B371" s="13" t="s">
        <v>1473</v>
      </c>
      <c r="C371" t="s">
        <v>1546</v>
      </c>
      <c r="D371" t="s">
        <v>1546</v>
      </c>
      <c r="E371" t="s">
        <v>1546</v>
      </c>
      <c r="F371" s="42">
        <v>1194860</v>
      </c>
      <c r="G371" s="42">
        <v>729276</v>
      </c>
    </row>
    <row r="372" spans="1:7" x14ac:dyDescent="0.25">
      <c r="A372" s="43" t="s">
        <v>1572</v>
      </c>
      <c r="B372" s="44"/>
      <c r="C372" s="43"/>
      <c r="D372" s="43"/>
      <c r="E372" s="43"/>
      <c r="F372" s="45">
        <f>SUM(F371)</f>
        <v>1194860</v>
      </c>
      <c r="G372" s="45">
        <f>SUM(G371)</f>
        <v>729276</v>
      </c>
    </row>
    <row r="373" spans="1:7" x14ac:dyDescent="0.25">
      <c r="A373" s="13">
        <v>601</v>
      </c>
      <c r="B373" s="13" t="s">
        <v>1473</v>
      </c>
      <c r="C373" s="13" t="s">
        <v>1208</v>
      </c>
      <c r="D373" t="s">
        <v>1209</v>
      </c>
      <c r="E373" s="13" t="s">
        <v>1256</v>
      </c>
      <c r="F373" s="14">
        <v>750000</v>
      </c>
      <c r="G373" s="14">
        <v>750000</v>
      </c>
    </row>
    <row r="374" spans="1:7" x14ac:dyDescent="0.25">
      <c r="A374" s="13">
        <v>601</v>
      </c>
      <c r="B374" s="13" t="s">
        <v>1473</v>
      </c>
      <c r="C374" s="13" t="s">
        <v>1208</v>
      </c>
      <c r="D374" t="s">
        <v>1209</v>
      </c>
      <c r="E374" s="13" t="s">
        <v>1256</v>
      </c>
      <c r="F374" s="14">
        <v>65625</v>
      </c>
      <c r="G374" s="14">
        <v>65625</v>
      </c>
    </row>
    <row r="375" spans="1:7" x14ac:dyDescent="0.25">
      <c r="A375" s="13">
        <v>601</v>
      </c>
      <c r="B375" s="13" t="s">
        <v>1473</v>
      </c>
      <c r="C375" s="13" t="s">
        <v>1253</v>
      </c>
      <c r="D375" t="s">
        <v>1023</v>
      </c>
      <c r="E375" s="13" t="s">
        <v>1280</v>
      </c>
      <c r="F375" s="14">
        <v>718625</v>
      </c>
      <c r="G375" s="14">
        <v>718625</v>
      </c>
    </row>
    <row r="376" spans="1:7" x14ac:dyDescent="0.25">
      <c r="A376" s="13">
        <v>601</v>
      </c>
      <c r="B376" s="13" t="s">
        <v>1473</v>
      </c>
      <c r="C376" s="13" t="s">
        <v>1253</v>
      </c>
      <c r="D376" t="s">
        <v>1023</v>
      </c>
      <c r="E376" s="13" t="s">
        <v>1280</v>
      </c>
      <c r="F376" s="14">
        <v>52223</v>
      </c>
      <c r="G376" s="14">
        <v>52223</v>
      </c>
    </row>
    <row r="377" spans="1:7" x14ac:dyDescent="0.25">
      <c r="A377" s="13">
        <v>601</v>
      </c>
      <c r="B377" s="13" t="s">
        <v>1473</v>
      </c>
      <c r="C377" s="13" t="s">
        <v>1254</v>
      </c>
      <c r="D377" t="s">
        <v>1255</v>
      </c>
      <c r="E377" s="13" t="s">
        <v>1281</v>
      </c>
      <c r="F377" s="14">
        <v>520383</v>
      </c>
      <c r="G377" s="14">
        <v>520383</v>
      </c>
    </row>
    <row r="378" spans="1:7" x14ac:dyDescent="0.25">
      <c r="A378" s="13">
        <v>601</v>
      </c>
      <c r="B378" s="13" t="s">
        <v>1473</v>
      </c>
      <c r="C378" s="13" t="s">
        <v>1210</v>
      </c>
      <c r="D378" t="s">
        <v>1211</v>
      </c>
      <c r="E378" s="13" t="s">
        <v>1257</v>
      </c>
      <c r="F378" s="14">
        <v>1135634.67</v>
      </c>
      <c r="G378" s="14">
        <v>1135634.67</v>
      </c>
    </row>
    <row r="379" spans="1:7" x14ac:dyDescent="0.25">
      <c r="A379" s="13">
        <v>601</v>
      </c>
      <c r="B379" s="13" t="s">
        <v>1473</v>
      </c>
      <c r="C379" s="13" t="s">
        <v>1212</v>
      </c>
      <c r="D379" t="s">
        <v>1213</v>
      </c>
      <c r="E379" s="13" t="s">
        <v>1258</v>
      </c>
      <c r="F379" s="14">
        <v>858188.14</v>
      </c>
      <c r="G379" s="14">
        <v>449118.77</v>
      </c>
    </row>
    <row r="380" spans="1:7" x14ac:dyDescent="0.25">
      <c r="A380" s="13">
        <v>601</v>
      </c>
      <c r="B380" s="13" t="s">
        <v>1473</v>
      </c>
      <c r="C380" s="13" t="s">
        <v>1214</v>
      </c>
      <c r="D380" t="s">
        <v>1215</v>
      </c>
      <c r="E380" s="13" t="s">
        <v>1259</v>
      </c>
      <c r="F380" s="14">
        <v>1253072</v>
      </c>
      <c r="G380" s="14">
        <v>1216524.06</v>
      </c>
    </row>
    <row r="381" spans="1:7" x14ac:dyDescent="0.25">
      <c r="A381" s="13">
        <v>601</v>
      </c>
      <c r="B381" s="13" t="s">
        <v>1473</v>
      </c>
      <c r="C381" s="13" t="s">
        <v>1216</v>
      </c>
      <c r="D381" t="s">
        <v>1217</v>
      </c>
      <c r="E381" s="13" t="s">
        <v>1260</v>
      </c>
      <c r="F381" s="14">
        <v>8655680</v>
      </c>
      <c r="G381" s="14">
        <v>8655680</v>
      </c>
    </row>
    <row r="382" spans="1:7" x14ac:dyDescent="0.25">
      <c r="A382" s="13">
        <v>601</v>
      </c>
      <c r="B382" s="13" t="s">
        <v>1473</v>
      </c>
      <c r="C382" s="13" t="s">
        <v>1218</v>
      </c>
      <c r="D382" t="s">
        <v>1219</v>
      </c>
      <c r="E382" s="13" t="s">
        <v>1261</v>
      </c>
      <c r="F382" s="14">
        <v>1257331</v>
      </c>
      <c r="G382" s="14">
        <v>1208435.08</v>
      </c>
    </row>
    <row r="383" spans="1:7" x14ac:dyDescent="0.25">
      <c r="A383" s="13">
        <v>601</v>
      </c>
      <c r="B383" s="13" t="s">
        <v>1473</v>
      </c>
      <c r="C383" s="13" t="s">
        <v>1218</v>
      </c>
      <c r="D383" t="s">
        <v>1219</v>
      </c>
      <c r="E383" s="13" t="s">
        <v>1261</v>
      </c>
      <c r="F383" s="14">
        <v>59906.39</v>
      </c>
      <c r="G383" s="14">
        <v>57576.480000000003</v>
      </c>
    </row>
    <row r="384" spans="1:7" x14ac:dyDescent="0.25">
      <c r="A384" s="13">
        <v>601</v>
      </c>
      <c r="B384" s="13" t="s">
        <v>1473</v>
      </c>
      <c r="C384" s="13" t="s">
        <v>1218</v>
      </c>
      <c r="D384" t="s">
        <v>1219</v>
      </c>
      <c r="E384" s="13" t="s">
        <v>1261</v>
      </c>
      <c r="F384" s="14">
        <v>28752.240000000002</v>
      </c>
      <c r="G384" s="14">
        <v>27633.919999999998</v>
      </c>
    </row>
    <row r="385" spans="1:7" x14ac:dyDescent="0.25">
      <c r="A385" s="13">
        <v>601</v>
      </c>
      <c r="B385" s="13" t="s">
        <v>1473</v>
      </c>
      <c r="C385" s="13" t="s">
        <v>1220</v>
      </c>
      <c r="D385" t="s">
        <v>1221</v>
      </c>
      <c r="E385" s="13" t="s">
        <v>1262</v>
      </c>
      <c r="F385" s="14">
        <v>1706998</v>
      </c>
      <c r="G385" s="14">
        <v>1564748.13</v>
      </c>
    </row>
    <row r="386" spans="1:7" x14ac:dyDescent="0.25">
      <c r="A386" s="13">
        <v>601</v>
      </c>
      <c r="B386" s="13" t="s">
        <v>1473</v>
      </c>
      <c r="C386" s="13" t="s">
        <v>1222</v>
      </c>
      <c r="D386" t="s">
        <v>1223</v>
      </c>
      <c r="E386" s="13" t="s">
        <v>1263</v>
      </c>
      <c r="F386" s="14">
        <v>367879.62</v>
      </c>
      <c r="G386" s="14">
        <v>352551.09</v>
      </c>
    </row>
    <row r="387" spans="1:7" x14ac:dyDescent="0.25">
      <c r="A387" s="13">
        <v>601</v>
      </c>
      <c r="B387" s="13" t="s">
        <v>1473</v>
      </c>
      <c r="C387" s="13" t="s">
        <v>1222</v>
      </c>
      <c r="D387" t="s">
        <v>1223</v>
      </c>
      <c r="E387" s="13" t="s">
        <v>1263</v>
      </c>
      <c r="F387" s="14">
        <v>82736.27</v>
      </c>
      <c r="G387" s="14">
        <v>79289.02</v>
      </c>
    </row>
    <row r="388" spans="1:7" x14ac:dyDescent="0.25">
      <c r="A388" s="13">
        <v>601</v>
      </c>
      <c r="B388" s="13" t="s">
        <v>1473</v>
      </c>
      <c r="C388" s="13" t="s">
        <v>1222</v>
      </c>
      <c r="D388" t="s">
        <v>1223</v>
      </c>
      <c r="E388" s="13" t="s">
        <v>1263</v>
      </c>
      <c r="F388" s="14">
        <v>263067.58</v>
      </c>
      <c r="G388" s="14">
        <v>252106.43</v>
      </c>
    </row>
    <row r="389" spans="1:7" x14ac:dyDescent="0.25">
      <c r="A389" s="13">
        <v>601</v>
      </c>
      <c r="B389" s="13" t="s">
        <v>1473</v>
      </c>
      <c r="C389" s="13" t="s">
        <v>1222</v>
      </c>
      <c r="D389" t="s">
        <v>1223</v>
      </c>
      <c r="E389" s="13" t="s">
        <v>1263</v>
      </c>
      <c r="F389" s="14">
        <v>65775.81</v>
      </c>
      <c r="G389" s="14">
        <v>63034.99</v>
      </c>
    </row>
    <row r="390" spans="1:7" x14ac:dyDescent="0.25">
      <c r="A390" s="13">
        <v>601</v>
      </c>
      <c r="B390" s="13" t="s">
        <v>1473</v>
      </c>
      <c r="C390" s="13" t="s">
        <v>1222</v>
      </c>
      <c r="D390" t="s">
        <v>1223</v>
      </c>
      <c r="E390" s="13" t="s">
        <v>1263</v>
      </c>
      <c r="F390" s="14">
        <v>18173.63</v>
      </c>
      <c r="G390" s="14">
        <v>17416.61</v>
      </c>
    </row>
    <row r="391" spans="1:7" x14ac:dyDescent="0.25">
      <c r="A391" s="13">
        <v>601</v>
      </c>
      <c r="B391" s="13" t="s">
        <v>1473</v>
      </c>
      <c r="C391" s="13" t="s">
        <v>1222</v>
      </c>
      <c r="D391" t="s">
        <v>1223</v>
      </c>
      <c r="E391" s="13" t="s">
        <v>1263</v>
      </c>
      <c r="F391" s="14">
        <v>2362.58</v>
      </c>
      <c r="G391" s="14">
        <v>2264.31</v>
      </c>
    </row>
    <row r="392" spans="1:7" x14ac:dyDescent="0.25">
      <c r="A392" s="13">
        <v>601</v>
      </c>
      <c r="B392" s="13" t="s">
        <v>1473</v>
      </c>
      <c r="C392" s="13" t="s">
        <v>1222</v>
      </c>
      <c r="D392" t="s">
        <v>1223</v>
      </c>
      <c r="E392" s="13" t="s">
        <v>1263</v>
      </c>
      <c r="F392" s="14">
        <v>7229.22</v>
      </c>
      <c r="G392" s="14">
        <v>6927.79</v>
      </c>
    </row>
    <row r="393" spans="1:7" x14ac:dyDescent="0.25">
      <c r="A393" s="13">
        <v>601</v>
      </c>
      <c r="B393" s="13" t="s">
        <v>1473</v>
      </c>
      <c r="C393" s="13" t="s">
        <v>1222</v>
      </c>
      <c r="D393" t="s">
        <v>1223</v>
      </c>
      <c r="E393" s="13" t="s">
        <v>1263</v>
      </c>
      <c r="F393" s="14">
        <v>30667.919999999998</v>
      </c>
      <c r="G393" s="14">
        <v>29390.3</v>
      </c>
    </row>
    <row r="394" spans="1:7" x14ac:dyDescent="0.25">
      <c r="A394" s="13">
        <v>601</v>
      </c>
      <c r="B394" s="13" t="s">
        <v>1473</v>
      </c>
      <c r="C394" s="13" t="s">
        <v>1224</v>
      </c>
      <c r="D394" t="s">
        <v>1225</v>
      </c>
      <c r="E394" s="13" t="s">
        <v>1264</v>
      </c>
      <c r="F394" s="14">
        <v>207500</v>
      </c>
      <c r="G394" s="14">
        <v>207500</v>
      </c>
    </row>
    <row r="395" spans="1:7" x14ac:dyDescent="0.25">
      <c r="A395" s="13">
        <v>601</v>
      </c>
      <c r="B395" s="13" t="s">
        <v>1473</v>
      </c>
      <c r="C395" s="13" t="s">
        <v>1226</v>
      </c>
      <c r="D395" t="s">
        <v>1227</v>
      </c>
      <c r="E395" s="13" t="s">
        <v>1265</v>
      </c>
      <c r="F395" s="14">
        <v>537346</v>
      </c>
      <c r="G395" s="14">
        <v>537346</v>
      </c>
    </row>
    <row r="396" spans="1:7" x14ac:dyDescent="0.25">
      <c r="A396" s="13">
        <v>601</v>
      </c>
      <c r="B396" s="13" t="s">
        <v>1473</v>
      </c>
      <c r="C396" s="13" t="s">
        <v>1228</v>
      </c>
      <c r="D396" t="s">
        <v>873</v>
      </c>
      <c r="E396" s="13" t="s">
        <v>1266</v>
      </c>
      <c r="F396" s="14">
        <v>253949.42</v>
      </c>
      <c r="G396" s="14">
        <v>177764.55</v>
      </c>
    </row>
    <row r="397" spans="1:7" x14ac:dyDescent="0.25">
      <c r="A397" s="13">
        <v>601</v>
      </c>
      <c r="B397" s="13" t="s">
        <v>1473</v>
      </c>
      <c r="C397" s="13" t="s">
        <v>1228</v>
      </c>
      <c r="D397" t="s">
        <v>873</v>
      </c>
      <c r="E397" s="13" t="s">
        <v>1266</v>
      </c>
      <c r="F397" s="14">
        <v>67500</v>
      </c>
      <c r="G397" s="14">
        <v>47250</v>
      </c>
    </row>
    <row r="398" spans="1:7" x14ac:dyDescent="0.25">
      <c r="A398" s="13">
        <v>601</v>
      </c>
      <c r="B398" s="13" t="s">
        <v>1473</v>
      </c>
      <c r="C398" s="13" t="s">
        <v>1228</v>
      </c>
      <c r="D398" t="s">
        <v>873</v>
      </c>
      <c r="E398" s="13" t="s">
        <v>1266</v>
      </c>
      <c r="F398" s="14">
        <v>178702.58</v>
      </c>
      <c r="G398" s="14">
        <v>125091.95</v>
      </c>
    </row>
    <row r="399" spans="1:7" x14ac:dyDescent="0.25">
      <c r="A399" s="13">
        <v>601</v>
      </c>
      <c r="B399" s="13" t="s">
        <v>1473</v>
      </c>
      <c r="C399" s="13" t="s">
        <v>1228</v>
      </c>
      <c r="D399" t="s">
        <v>873</v>
      </c>
      <c r="E399" s="13" t="s">
        <v>1266</v>
      </c>
      <c r="F399" s="14">
        <v>426115</v>
      </c>
      <c r="G399" s="14">
        <v>298280.63</v>
      </c>
    </row>
    <row r="400" spans="1:7" x14ac:dyDescent="0.25">
      <c r="A400" s="13">
        <v>601</v>
      </c>
      <c r="B400" s="13" t="s">
        <v>1473</v>
      </c>
      <c r="C400" s="13" t="s">
        <v>1228</v>
      </c>
      <c r="D400" t="s">
        <v>873</v>
      </c>
      <c r="E400" s="13" t="s">
        <v>1266</v>
      </c>
      <c r="F400" s="14">
        <v>248145</v>
      </c>
      <c r="G400" s="14">
        <v>173701.3</v>
      </c>
    </row>
    <row r="401" spans="1:7" x14ac:dyDescent="0.25">
      <c r="A401" s="13">
        <v>601</v>
      </c>
      <c r="B401" s="13" t="s">
        <v>1473</v>
      </c>
      <c r="C401" s="13" t="s">
        <v>1229</v>
      </c>
      <c r="D401" t="s">
        <v>1230</v>
      </c>
      <c r="E401" s="13" t="s">
        <v>1267</v>
      </c>
      <c r="F401" s="14">
        <v>554400</v>
      </c>
      <c r="G401" s="14">
        <v>554400</v>
      </c>
    </row>
    <row r="402" spans="1:7" x14ac:dyDescent="0.25">
      <c r="A402" s="13">
        <v>601</v>
      </c>
      <c r="B402" s="13" t="s">
        <v>1473</v>
      </c>
      <c r="C402" s="13" t="s">
        <v>1231</v>
      </c>
      <c r="D402" t="s">
        <v>1232</v>
      </c>
      <c r="E402" s="13" t="s">
        <v>1268</v>
      </c>
      <c r="F402" s="14">
        <v>218344.48</v>
      </c>
      <c r="G402" s="14">
        <v>218344.66</v>
      </c>
    </row>
    <row r="403" spans="1:7" x14ac:dyDescent="0.25">
      <c r="A403" s="13">
        <v>601</v>
      </c>
      <c r="B403" s="13" t="s">
        <v>1473</v>
      </c>
      <c r="C403" s="13" t="s">
        <v>1231</v>
      </c>
      <c r="D403" t="s">
        <v>1232</v>
      </c>
      <c r="E403" s="13" t="s">
        <v>1268</v>
      </c>
      <c r="F403" s="14">
        <v>140673.94</v>
      </c>
      <c r="G403" s="14">
        <v>140673.76</v>
      </c>
    </row>
    <row r="404" spans="1:7" x14ac:dyDescent="0.25">
      <c r="A404" s="13">
        <v>601</v>
      </c>
      <c r="B404" s="13" t="s">
        <v>1473</v>
      </c>
      <c r="C404" s="13" t="s">
        <v>1233</v>
      </c>
      <c r="D404" t="s">
        <v>1234</v>
      </c>
      <c r="E404" s="13" t="s">
        <v>1269</v>
      </c>
      <c r="F404" s="14">
        <v>225844.92</v>
      </c>
      <c r="G404" s="14">
        <v>188204.02</v>
      </c>
    </row>
    <row r="405" spans="1:7" x14ac:dyDescent="0.25">
      <c r="A405" s="13">
        <v>601</v>
      </c>
      <c r="B405" s="13" t="s">
        <v>1473</v>
      </c>
      <c r="C405" s="13" t="s">
        <v>1235</v>
      </c>
      <c r="D405" t="s">
        <v>1236</v>
      </c>
      <c r="E405" s="13" t="s">
        <v>1270</v>
      </c>
      <c r="F405" s="14">
        <v>2066135.83</v>
      </c>
      <c r="G405" s="14">
        <v>1807868.91</v>
      </c>
    </row>
    <row r="406" spans="1:7" x14ac:dyDescent="0.25">
      <c r="A406" s="13">
        <v>601</v>
      </c>
      <c r="B406" s="13" t="s">
        <v>1473</v>
      </c>
      <c r="C406" s="13" t="s">
        <v>1237</v>
      </c>
      <c r="D406" t="s">
        <v>1238</v>
      </c>
      <c r="E406" s="13" t="s">
        <v>1271</v>
      </c>
      <c r="F406" s="14">
        <v>112205.6</v>
      </c>
      <c r="G406" s="14">
        <v>96310.04</v>
      </c>
    </row>
    <row r="407" spans="1:7" x14ac:dyDescent="0.25">
      <c r="A407" s="13">
        <v>601</v>
      </c>
      <c r="B407" s="13" t="s">
        <v>1473</v>
      </c>
      <c r="C407" s="13" t="s">
        <v>1237</v>
      </c>
      <c r="D407" t="s">
        <v>1238</v>
      </c>
      <c r="E407" s="13" t="s">
        <v>1271</v>
      </c>
      <c r="F407" s="14">
        <v>66938.740000000005</v>
      </c>
      <c r="G407" s="14">
        <v>57455.51</v>
      </c>
    </row>
    <row r="408" spans="1:7" x14ac:dyDescent="0.25">
      <c r="A408" s="13">
        <v>601</v>
      </c>
      <c r="B408" s="13" t="s">
        <v>1473</v>
      </c>
      <c r="C408" s="13" t="s">
        <v>1239</v>
      </c>
      <c r="D408" t="s">
        <v>1240</v>
      </c>
      <c r="E408" s="13" t="s">
        <v>1272</v>
      </c>
      <c r="F408" s="14">
        <v>1320985.29</v>
      </c>
      <c r="G408" s="14">
        <v>957714.27</v>
      </c>
    </row>
    <row r="409" spans="1:7" x14ac:dyDescent="0.25">
      <c r="A409" s="13">
        <v>601</v>
      </c>
      <c r="B409" s="13" t="s">
        <v>1473</v>
      </c>
      <c r="C409" s="13" t="s">
        <v>1241</v>
      </c>
      <c r="D409" t="s">
        <v>1240</v>
      </c>
      <c r="E409" s="13" t="s">
        <v>1273</v>
      </c>
      <c r="F409" s="14">
        <v>184705.63</v>
      </c>
      <c r="G409" s="14">
        <v>89274.19</v>
      </c>
    </row>
    <row r="410" spans="1:7" x14ac:dyDescent="0.25">
      <c r="A410" s="13">
        <v>601</v>
      </c>
      <c r="B410" s="13" t="s">
        <v>1473</v>
      </c>
      <c r="C410" s="13" t="s">
        <v>1242</v>
      </c>
      <c r="D410" t="s">
        <v>1243</v>
      </c>
      <c r="E410" s="13" t="s">
        <v>1274</v>
      </c>
      <c r="F410" s="14">
        <v>291195.78000000003</v>
      </c>
      <c r="G410" s="14">
        <v>177143.99</v>
      </c>
    </row>
    <row r="411" spans="1:7" x14ac:dyDescent="0.25">
      <c r="A411" s="13">
        <v>601</v>
      </c>
      <c r="B411" s="13" t="s">
        <v>1473</v>
      </c>
      <c r="C411" s="13" t="s">
        <v>1242</v>
      </c>
      <c r="D411" t="s">
        <v>1243</v>
      </c>
      <c r="E411" s="13" t="s">
        <v>1274</v>
      </c>
      <c r="F411" s="14">
        <v>70173.570000000007</v>
      </c>
      <c r="G411" s="14">
        <v>42688.94</v>
      </c>
    </row>
    <row r="412" spans="1:7" x14ac:dyDescent="0.25">
      <c r="A412" s="13">
        <v>601</v>
      </c>
      <c r="B412" s="13" t="s">
        <v>1473</v>
      </c>
      <c r="C412" s="13" t="s">
        <v>1244</v>
      </c>
      <c r="D412" t="s">
        <v>1245</v>
      </c>
      <c r="E412" s="13" t="s">
        <v>1275</v>
      </c>
      <c r="F412" s="14">
        <v>115213.2</v>
      </c>
      <c r="G412" s="14">
        <v>58566.71</v>
      </c>
    </row>
    <row r="413" spans="1:7" x14ac:dyDescent="0.25">
      <c r="A413" s="13">
        <v>601</v>
      </c>
      <c r="B413" s="13" t="s">
        <v>1473</v>
      </c>
      <c r="C413" s="13" t="s">
        <v>1246</v>
      </c>
      <c r="D413" t="s">
        <v>1247</v>
      </c>
      <c r="E413" s="13" t="s">
        <v>1276</v>
      </c>
      <c r="F413" s="14">
        <v>346411</v>
      </c>
      <c r="G413" s="14">
        <v>255684.28</v>
      </c>
    </row>
    <row r="414" spans="1:7" x14ac:dyDescent="0.25">
      <c r="A414" s="13">
        <v>601</v>
      </c>
      <c r="B414" s="13" t="s">
        <v>1473</v>
      </c>
      <c r="C414" s="13" t="s">
        <v>1248</v>
      </c>
      <c r="D414" t="s">
        <v>1249</v>
      </c>
      <c r="E414" s="13" t="s">
        <v>1277</v>
      </c>
      <c r="F414" s="14">
        <v>323246.21999999997</v>
      </c>
      <c r="G414" s="14">
        <v>72730.44</v>
      </c>
    </row>
    <row r="415" spans="1:7" x14ac:dyDescent="0.25">
      <c r="A415" s="13">
        <v>601</v>
      </c>
      <c r="B415" s="13" t="s">
        <v>1473</v>
      </c>
      <c r="C415" s="13" t="s">
        <v>1250</v>
      </c>
      <c r="D415" t="s">
        <v>1251</v>
      </c>
      <c r="E415" s="13" t="s">
        <v>1278</v>
      </c>
      <c r="F415" s="14">
        <v>1330000</v>
      </c>
      <c r="G415" s="14">
        <v>288166.59000000003</v>
      </c>
    </row>
    <row r="416" spans="1:7" x14ac:dyDescent="0.25">
      <c r="A416" s="13">
        <v>601</v>
      </c>
      <c r="B416" s="13" t="s">
        <v>1473</v>
      </c>
      <c r="C416" s="13" t="s">
        <v>1252</v>
      </c>
      <c r="D416" t="s">
        <v>680</v>
      </c>
      <c r="E416" s="13" t="s">
        <v>1279</v>
      </c>
      <c r="F416" s="14">
        <v>453994</v>
      </c>
      <c r="G416" s="14">
        <v>94582</v>
      </c>
    </row>
    <row r="417" spans="1:7" x14ac:dyDescent="0.25">
      <c r="A417" s="13">
        <v>601</v>
      </c>
      <c r="B417" s="13" t="s">
        <v>1473</v>
      </c>
      <c r="C417" s="13" t="s">
        <v>1500</v>
      </c>
      <c r="D417" t="s">
        <v>1172</v>
      </c>
      <c r="E417" s="13" t="s">
        <v>1532</v>
      </c>
      <c r="F417" s="14">
        <v>118240</v>
      </c>
      <c r="G417" s="14">
        <v>24633.33</v>
      </c>
    </row>
    <row r="418" spans="1:7" x14ac:dyDescent="0.25">
      <c r="A418" s="13">
        <v>601</v>
      </c>
      <c r="B418" s="13" t="s">
        <v>1473</v>
      </c>
      <c r="C418" s="13" t="s">
        <v>1501</v>
      </c>
      <c r="D418" t="s">
        <v>1502</v>
      </c>
      <c r="E418" s="13" t="s">
        <v>1533</v>
      </c>
      <c r="F418" s="14">
        <v>587963</v>
      </c>
      <c r="G418" s="14">
        <v>4899.6899999999996</v>
      </c>
    </row>
    <row r="419" spans="1:7" x14ac:dyDescent="0.25">
      <c r="A419" s="13">
        <v>601</v>
      </c>
      <c r="B419" s="13" t="s">
        <v>1473</v>
      </c>
      <c r="C419" s="13" t="s">
        <v>1503</v>
      </c>
      <c r="D419" t="s">
        <v>1502</v>
      </c>
      <c r="E419" s="13" t="s">
        <v>1534</v>
      </c>
      <c r="F419" s="14">
        <v>3521480</v>
      </c>
      <c r="G419" s="14">
        <v>29345.67</v>
      </c>
    </row>
    <row r="420" spans="1:7" x14ac:dyDescent="0.25">
      <c r="A420" s="13">
        <v>601</v>
      </c>
      <c r="B420" s="13" t="s">
        <v>1473</v>
      </c>
      <c r="C420" s="13" t="s">
        <v>1504</v>
      </c>
      <c r="D420" t="s">
        <v>755</v>
      </c>
      <c r="E420" s="13" t="s">
        <v>1535</v>
      </c>
      <c r="F420" s="14">
        <v>106275</v>
      </c>
      <c r="G420" s="14">
        <v>18598.13</v>
      </c>
    </row>
    <row r="421" spans="1:7" x14ac:dyDescent="0.25">
      <c r="A421" s="13">
        <v>601</v>
      </c>
      <c r="B421" s="13" t="s">
        <v>1473</v>
      </c>
      <c r="C421" s="13" t="s">
        <v>1504</v>
      </c>
      <c r="D421" t="s">
        <v>755</v>
      </c>
      <c r="E421" s="13" t="s">
        <v>1535</v>
      </c>
      <c r="F421" s="14">
        <v>106275</v>
      </c>
      <c r="G421" s="14">
        <v>18598.13</v>
      </c>
    </row>
    <row r="422" spans="1:7" x14ac:dyDescent="0.25">
      <c r="A422" s="13">
        <v>601</v>
      </c>
      <c r="B422" s="13" t="s">
        <v>1473</v>
      </c>
      <c r="C422" s="13" t="s">
        <v>1505</v>
      </c>
      <c r="D422" t="s">
        <v>1506</v>
      </c>
      <c r="E422" s="13" t="s">
        <v>1536</v>
      </c>
      <c r="F422" s="14">
        <v>389820</v>
      </c>
      <c r="G422" s="14">
        <v>68218.5</v>
      </c>
    </row>
    <row r="423" spans="1:7" x14ac:dyDescent="0.25">
      <c r="A423" s="13">
        <v>601</v>
      </c>
      <c r="B423" s="13" t="s">
        <v>1473</v>
      </c>
      <c r="C423" s="13" t="s">
        <v>1505</v>
      </c>
      <c r="D423" t="s">
        <v>1506</v>
      </c>
      <c r="E423" s="13" t="s">
        <v>1536</v>
      </c>
      <c r="F423" s="14">
        <v>389820</v>
      </c>
      <c r="G423" s="14">
        <v>68218.5</v>
      </c>
    </row>
    <row r="424" spans="1:7" x14ac:dyDescent="0.25">
      <c r="A424" s="13">
        <v>601</v>
      </c>
      <c r="B424" s="13" t="s">
        <v>1473</v>
      </c>
      <c r="C424" s="13" t="s">
        <v>1507</v>
      </c>
      <c r="D424" t="s">
        <v>1508</v>
      </c>
      <c r="E424" s="13" t="s">
        <v>1532</v>
      </c>
      <c r="F424" s="14">
        <v>168081</v>
      </c>
      <c r="G424" s="14">
        <v>39218.9</v>
      </c>
    </row>
    <row r="425" spans="1:7" x14ac:dyDescent="0.25">
      <c r="A425" s="13">
        <v>601</v>
      </c>
      <c r="B425" s="13" t="s">
        <v>1473</v>
      </c>
      <c r="C425" s="13" t="s">
        <v>1509</v>
      </c>
      <c r="D425" t="s">
        <v>1510</v>
      </c>
      <c r="E425" s="13" t="s">
        <v>1532</v>
      </c>
      <c r="F425" s="14">
        <v>393769</v>
      </c>
      <c r="G425" s="14">
        <v>49221.13</v>
      </c>
    </row>
    <row r="426" spans="1:7" x14ac:dyDescent="0.25">
      <c r="A426" s="44" t="s">
        <v>1571</v>
      </c>
      <c r="B426" s="44"/>
      <c r="C426" s="44"/>
      <c r="D426" s="43"/>
      <c r="E426" s="44"/>
      <c r="F426" s="41">
        <f>SUM(F373:F425)</f>
        <v>33421760.27</v>
      </c>
      <c r="G426" s="41">
        <f>SUM(G373:G425)</f>
        <v>24212882.369999997</v>
      </c>
    </row>
    <row r="427" spans="1:7" x14ac:dyDescent="0.25">
      <c r="A427">
        <v>602</v>
      </c>
      <c r="B427" s="13" t="s">
        <v>1473</v>
      </c>
      <c r="C427" t="s">
        <v>1546</v>
      </c>
      <c r="D427" t="s">
        <v>1546</v>
      </c>
      <c r="E427" t="s">
        <v>1546</v>
      </c>
      <c r="F427" s="42">
        <v>163520718</v>
      </c>
      <c r="G427" s="42">
        <v>75280222</v>
      </c>
    </row>
    <row r="428" spans="1:7" x14ac:dyDescent="0.25">
      <c r="A428" s="43" t="s">
        <v>1570</v>
      </c>
      <c r="B428" s="44"/>
      <c r="C428" s="43"/>
      <c r="D428" s="43"/>
      <c r="E428" s="43"/>
      <c r="F428" s="45">
        <f>SUM(F427)</f>
        <v>163520718</v>
      </c>
      <c r="G428" s="45">
        <f>SUM(G427)</f>
        <v>75280222</v>
      </c>
    </row>
    <row r="429" spans="1:7" x14ac:dyDescent="0.25">
      <c r="A429" s="13">
        <v>701</v>
      </c>
      <c r="B429" s="13" t="s">
        <v>1473</v>
      </c>
      <c r="C429" s="13" t="s">
        <v>1282</v>
      </c>
      <c r="D429" t="s">
        <v>1232</v>
      </c>
      <c r="E429" s="13" t="s">
        <v>1306</v>
      </c>
      <c r="F429" s="14">
        <v>1046204</v>
      </c>
      <c r="G429" s="14">
        <v>739045.33</v>
      </c>
    </row>
    <row r="430" spans="1:7" x14ac:dyDescent="0.25">
      <c r="A430" s="13">
        <v>701</v>
      </c>
      <c r="B430" s="13" t="s">
        <v>1473</v>
      </c>
      <c r="C430" s="13" t="s">
        <v>1283</v>
      </c>
      <c r="D430" t="s">
        <v>1284</v>
      </c>
      <c r="E430" s="13" t="s">
        <v>1307</v>
      </c>
      <c r="F430" s="14">
        <v>4978584.5</v>
      </c>
      <c r="G430" s="14">
        <v>1597295.76</v>
      </c>
    </row>
    <row r="431" spans="1:7" x14ac:dyDescent="0.25">
      <c r="A431" s="13">
        <v>701</v>
      </c>
      <c r="B431" s="13" t="s">
        <v>1473</v>
      </c>
      <c r="C431" s="13" t="s">
        <v>1285</v>
      </c>
      <c r="D431" t="s">
        <v>1286</v>
      </c>
      <c r="E431" s="13" t="s">
        <v>1308</v>
      </c>
      <c r="F431" s="14">
        <v>360000</v>
      </c>
      <c r="G431" s="14">
        <v>76500</v>
      </c>
    </row>
    <row r="432" spans="1:7" x14ac:dyDescent="0.25">
      <c r="A432" s="13">
        <v>701</v>
      </c>
      <c r="B432" s="13" t="s">
        <v>1473</v>
      </c>
      <c r="C432" s="13" t="s">
        <v>1287</v>
      </c>
      <c r="D432" t="s">
        <v>1288</v>
      </c>
      <c r="E432" s="13" t="s">
        <v>1309</v>
      </c>
      <c r="F432" s="14">
        <v>166500</v>
      </c>
      <c r="G432" s="14">
        <v>29831.25</v>
      </c>
    </row>
    <row r="433" spans="1:7" x14ac:dyDescent="0.25">
      <c r="A433" s="13">
        <v>701</v>
      </c>
      <c r="B433" s="13" t="s">
        <v>1473</v>
      </c>
      <c r="C433" s="13" t="s">
        <v>1289</v>
      </c>
      <c r="D433" t="s">
        <v>1290</v>
      </c>
      <c r="E433" s="13" t="s">
        <v>1310</v>
      </c>
      <c r="F433" s="14">
        <v>226800</v>
      </c>
      <c r="G433" s="14">
        <v>38745</v>
      </c>
    </row>
    <row r="434" spans="1:7" x14ac:dyDescent="0.25">
      <c r="A434" s="13">
        <v>701</v>
      </c>
      <c r="B434" s="13" t="s">
        <v>1473</v>
      </c>
      <c r="C434" s="13" t="s">
        <v>1291</v>
      </c>
      <c r="D434" t="s">
        <v>1290</v>
      </c>
      <c r="E434" s="13" t="s">
        <v>1311</v>
      </c>
      <c r="F434" s="14">
        <v>225000</v>
      </c>
      <c r="G434" s="14">
        <v>38437.5</v>
      </c>
    </row>
    <row r="435" spans="1:7" x14ac:dyDescent="0.25">
      <c r="A435" s="13">
        <v>701</v>
      </c>
      <c r="B435" s="13" t="s">
        <v>1473</v>
      </c>
      <c r="C435" s="13" t="s">
        <v>1292</v>
      </c>
      <c r="D435" t="s">
        <v>1290</v>
      </c>
      <c r="E435" s="13" t="s">
        <v>1312</v>
      </c>
      <c r="F435" s="14">
        <v>174600</v>
      </c>
      <c r="G435" s="14">
        <v>29827.5</v>
      </c>
    </row>
    <row r="436" spans="1:7" x14ac:dyDescent="0.25">
      <c r="A436" s="13">
        <v>701</v>
      </c>
      <c r="B436" s="13" t="s">
        <v>1473</v>
      </c>
      <c r="C436" s="13" t="s">
        <v>1293</v>
      </c>
      <c r="D436" t="s">
        <v>1290</v>
      </c>
      <c r="E436" s="13" t="s">
        <v>1313</v>
      </c>
      <c r="F436" s="14">
        <v>360000</v>
      </c>
      <c r="G436" s="14">
        <v>61500</v>
      </c>
    </row>
    <row r="437" spans="1:7" x14ac:dyDescent="0.25">
      <c r="A437" s="13">
        <v>701</v>
      </c>
      <c r="B437" s="13" t="s">
        <v>1473</v>
      </c>
      <c r="C437" s="13" t="s">
        <v>1299</v>
      </c>
      <c r="D437" t="s">
        <v>1300</v>
      </c>
      <c r="E437" s="13" t="s">
        <v>1317</v>
      </c>
      <c r="F437" s="14">
        <v>671400</v>
      </c>
      <c r="G437" s="14">
        <v>67140</v>
      </c>
    </row>
    <row r="438" spans="1:7" x14ac:dyDescent="0.25">
      <c r="A438" s="13">
        <v>701</v>
      </c>
      <c r="B438" s="13" t="s">
        <v>1473</v>
      </c>
      <c r="C438" s="13" t="s">
        <v>1301</v>
      </c>
      <c r="D438" t="s">
        <v>1302</v>
      </c>
      <c r="E438" s="13" t="s">
        <v>1318</v>
      </c>
      <c r="F438" s="14">
        <v>229200</v>
      </c>
      <c r="G438" s="14">
        <v>17190</v>
      </c>
    </row>
    <row r="439" spans="1:7" x14ac:dyDescent="0.25">
      <c r="A439" s="13">
        <v>701</v>
      </c>
      <c r="B439" s="13" t="s">
        <v>1473</v>
      </c>
      <c r="C439" s="13" t="s">
        <v>1303</v>
      </c>
      <c r="D439" t="s">
        <v>1302</v>
      </c>
      <c r="E439" s="13" t="s">
        <v>1319</v>
      </c>
      <c r="F439" s="14">
        <v>195600</v>
      </c>
      <c r="G439" s="14">
        <v>14670</v>
      </c>
    </row>
    <row r="440" spans="1:7" x14ac:dyDescent="0.25">
      <c r="A440" s="13">
        <v>701</v>
      </c>
      <c r="B440" s="13" t="s">
        <v>1473</v>
      </c>
      <c r="C440" s="13" t="s">
        <v>1304</v>
      </c>
      <c r="D440" t="s">
        <v>1302</v>
      </c>
      <c r="E440" s="13" t="s">
        <v>1320</v>
      </c>
      <c r="F440" s="14">
        <v>164400</v>
      </c>
      <c r="G440" s="14">
        <v>12330</v>
      </c>
    </row>
    <row r="441" spans="1:7" x14ac:dyDescent="0.25">
      <c r="A441" s="13">
        <v>701</v>
      </c>
      <c r="B441" s="13" t="s">
        <v>1473</v>
      </c>
      <c r="C441" s="13" t="s">
        <v>1305</v>
      </c>
      <c r="D441" t="s">
        <v>1302</v>
      </c>
      <c r="E441" s="13" t="s">
        <v>1321</v>
      </c>
      <c r="F441" s="14">
        <v>373200</v>
      </c>
      <c r="G441" s="14">
        <v>27990</v>
      </c>
    </row>
    <row r="442" spans="1:7" x14ac:dyDescent="0.25">
      <c r="A442" s="13">
        <v>701</v>
      </c>
      <c r="B442" s="13" t="s">
        <v>1473</v>
      </c>
      <c r="C442" s="13" t="s">
        <v>1511</v>
      </c>
      <c r="D442" t="s">
        <v>1512</v>
      </c>
      <c r="E442" s="13" t="s">
        <v>1537</v>
      </c>
      <c r="F442" s="14">
        <v>480000</v>
      </c>
      <c r="G442" s="14">
        <v>13300</v>
      </c>
    </row>
    <row r="443" spans="1:7" x14ac:dyDescent="0.25">
      <c r="A443" s="13">
        <v>701</v>
      </c>
      <c r="B443" s="13" t="s">
        <v>1473</v>
      </c>
      <c r="C443" s="13" t="s">
        <v>1513</v>
      </c>
      <c r="D443" t="s">
        <v>1512</v>
      </c>
      <c r="E443" s="13" t="s">
        <v>1538</v>
      </c>
      <c r="F443" s="14">
        <v>242400</v>
      </c>
      <c r="G443" s="14">
        <v>6716.5</v>
      </c>
    </row>
    <row r="444" spans="1:7" x14ac:dyDescent="0.25">
      <c r="A444" s="13">
        <v>701</v>
      </c>
      <c r="B444" s="13" t="s">
        <v>1473</v>
      </c>
      <c r="C444" s="13" t="s">
        <v>1514</v>
      </c>
      <c r="D444" t="s">
        <v>1512</v>
      </c>
      <c r="E444" s="13" t="s">
        <v>1539</v>
      </c>
      <c r="F444" s="14">
        <v>310600</v>
      </c>
      <c r="G444" s="14">
        <v>8606.2199999999993</v>
      </c>
    </row>
    <row r="445" spans="1:7" x14ac:dyDescent="0.25">
      <c r="A445" s="13">
        <v>701</v>
      </c>
      <c r="B445" s="13" t="s">
        <v>1473</v>
      </c>
      <c r="C445" s="13" t="s">
        <v>1515</v>
      </c>
      <c r="D445" t="s">
        <v>1516</v>
      </c>
      <c r="E445" s="13" t="s">
        <v>1540</v>
      </c>
      <c r="F445" s="14">
        <v>310600</v>
      </c>
      <c r="G445" s="14">
        <v>8606.2199999999993</v>
      </c>
    </row>
    <row r="446" spans="1:7" x14ac:dyDescent="0.25">
      <c r="A446" s="13">
        <v>701</v>
      </c>
      <c r="B446" s="13" t="s">
        <v>1473</v>
      </c>
      <c r="C446" s="13" t="s">
        <v>1294</v>
      </c>
      <c r="D446" t="s">
        <v>1295</v>
      </c>
      <c r="E446" s="13" t="s">
        <v>1314</v>
      </c>
      <c r="F446" s="14">
        <v>501300</v>
      </c>
      <c r="G446" s="14">
        <v>501300</v>
      </c>
    </row>
    <row r="447" spans="1:7" x14ac:dyDescent="0.25">
      <c r="A447" s="13">
        <v>701</v>
      </c>
      <c r="B447" s="13" t="s">
        <v>1473</v>
      </c>
      <c r="C447" s="13" t="s">
        <v>1296</v>
      </c>
      <c r="D447" t="s">
        <v>1297</v>
      </c>
      <c r="E447" s="13" t="s">
        <v>1315</v>
      </c>
      <c r="F447" s="14">
        <v>2982121.5</v>
      </c>
      <c r="G447" s="14">
        <v>708254.05</v>
      </c>
    </row>
    <row r="448" spans="1:7" x14ac:dyDescent="0.25">
      <c r="A448" s="13">
        <v>701</v>
      </c>
      <c r="B448" s="13" t="s">
        <v>1473</v>
      </c>
      <c r="C448" s="13" t="s">
        <v>1298</v>
      </c>
      <c r="D448" t="s">
        <v>679</v>
      </c>
      <c r="E448" s="13" t="s">
        <v>1316</v>
      </c>
      <c r="F448" s="14">
        <v>253705</v>
      </c>
      <c r="G448" s="14">
        <v>26427.51</v>
      </c>
    </row>
    <row r="449" spans="1:7" x14ac:dyDescent="0.25">
      <c r="A449" s="44" t="s">
        <v>1569</v>
      </c>
      <c r="B449" s="44"/>
      <c r="C449" s="44"/>
      <c r="D449" s="43"/>
      <c r="E449" s="44"/>
      <c r="F449" s="41">
        <f>SUM(F429:F448)</f>
        <v>14252215</v>
      </c>
      <c r="G449" s="41">
        <f>SUM(G429:G448)</f>
        <v>4023712.84</v>
      </c>
    </row>
    <row r="450" spans="1:7" x14ac:dyDescent="0.25">
      <c r="A450" s="13">
        <v>703</v>
      </c>
      <c r="B450" s="13" t="s">
        <v>1473</v>
      </c>
      <c r="C450" s="13" t="s">
        <v>1322</v>
      </c>
      <c r="D450" t="s">
        <v>1323</v>
      </c>
      <c r="E450" s="13" t="s">
        <v>1324</v>
      </c>
      <c r="F450" s="14">
        <v>4691685.3600000003</v>
      </c>
      <c r="G450" s="14">
        <v>1172921.3700000001</v>
      </c>
    </row>
    <row r="451" spans="1:7" x14ac:dyDescent="0.25">
      <c r="A451" s="13">
        <v>703</v>
      </c>
      <c r="B451" s="13" t="s">
        <v>1473</v>
      </c>
      <c r="C451" s="13" t="s">
        <v>1322</v>
      </c>
      <c r="D451" t="s">
        <v>1323</v>
      </c>
      <c r="E451" s="13" t="s">
        <v>1324</v>
      </c>
      <c r="F451" s="14">
        <v>2107858.64</v>
      </c>
      <c r="G451" s="14">
        <v>526964.69999999995</v>
      </c>
    </row>
    <row r="452" spans="1:7" x14ac:dyDescent="0.25">
      <c r="A452" s="44" t="s">
        <v>1568</v>
      </c>
      <c r="B452" s="44"/>
      <c r="C452" s="44"/>
      <c r="D452" s="43"/>
      <c r="E452" s="44"/>
      <c r="F452" s="41">
        <f>SUM(F450:F451)</f>
        <v>6799544</v>
      </c>
      <c r="G452" s="41">
        <f>SUM(G450:G451)</f>
        <v>1699886.07</v>
      </c>
    </row>
    <row r="453" spans="1:7" x14ac:dyDescent="0.25">
      <c r="A453" s="13">
        <v>704</v>
      </c>
      <c r="B453" s="13" t="s">
        <v>1473</v>
      </c>
      <c r="C453" s="13" t="s">
        <v>1325</v>
      </c>
      <c r="D453" t="s">
        <v>1323</v>
      </c>
      <c r="E453" s="13" t="s">
        <v>1326</v>
      </c>
      <c r="F453" s="14">
        <v>5115123</v>
      </c>
      <c r="G453" s="14">
        <v>1278780.75</v>
      </c>
    </row>
    <row r="454" spans="1:7" x14ac:dyDescent="0.25">
      <c r="A454" s="13">
        <v>704</v>
      </c>
      <c r="B454" s="13" t="s">
        <v>1473</v>
      </c>
      <c r="C454" s="13" t="s">
        <v>1325</v>
      </c>
      <c r="D454" t="s">
        <v>1323</v>
      </c>
      <c r="E454" s="13" t="s">
        <v>1326</v>
      </c>
      <c r="F454" s="14">
        <v>2298099</v>
      </c>
      <c r="G454" s="14">
        <v>574524.75</v>
      </c>
    </row>
    <row r="455" spans="1:7" x14ac:dyDescent="0.25">
      <c r="A455" s="44" t="s">
        <v>1567</v>
      </c>
      <c r="B455" s="44"/>
      <c r="C455" s="44"/>
      <c r="D455" s="43"/>
      <c r="E455" s="44"/>
      <c r="F455" s="41">
        <f>SUM(F453:F454)</f>
        <v>7413222</v>
      </c>
      <c r="G455" s="41">
        <f>SUM(G453:G454)</f>
        <v>1853305.5</v>
      </c>
    </row>
    <row r="456" spans="1:7" x14ac:dyDescent="0.25">
      <c r="A456" s="13">
        <v>705</v>
      </c>
      <c r="B456" s="13" t="s">
        <v>1473</v>
      </c>
      <c r="C456" s="13" t="s">
        <v>1327</v>
      </c>
      <c r="D456" t="s">
        <v>1323</v>
      </c>
      <c r="E456" s="13" t="s">
        <v>1326</v>
      </c>
      <c r="F456" s="14">
        <v>3031811</v>
      </c>
      <c r="G456" s="14">
        <v>757952.71</v>
      </c>
    </row>
    <row r="457" spans="1:7" x14ac:dyDescent="0.25">
      <c r="A457" s="13">
        <v>705</v>
      </c>
      <c r="B457" s="13" t="s">
        <v>1473</v>
      </c>
      <c r="C457" s="13" t="s">
        <v>1327</v>
      </c>
      <c r="D457" t="s">
        <v>1323</v>
      </c>
      <c r="E457" s="13" t="s">
        <v>1326</v>
      </c>
      <c r="F457" s="14">
        <v>1362118</v>
      </c>
      <c r="G457" s="14">
        <v>340529.54</v>
      </c>
    </row>
    <row r="458" spans="1:7" x14ac:dyDescent="0.25">
      <c r="A458" s="44" t="s">
        <v>1566</v>
      </c>
      <c r="B458" s="44"/>
      <c r="C458" s="44"/>
      <c r="D458" s="43"/>
      <c r="E458" s="44"/>
      <c r="F458" s="41">
        <f>SUM(F456:F457)</f>
        <v>4393929</v>
      </c>
      <c r="G458" s="41">
        <f>SUM(G456:G457)</f>
        <v>1098482.25</v>
      </c>
    </row>
    <row r="459" spans="1:7" x14ac:dyDescent="0.25">
      <c r="A459" s="13">
        <v>706</v>
      </c>
      <c r="B459" s="13" t="s">
        <v>1473</v>
      </c>
      <c r="C459" s="13" t="s">
        <v>1329</v>
      </c>
      <c r="D459" t="s">
        <v>1330</v>
      </c>
      <c r="E459" s="13" t="s">
        <v>1332</v>
      </c>
      <c r="F459" s="14">
        <v>219042.88</v>
      </c>
      <c r="G459" s="14">
        <v>98569.38</v>
      </c>
    </row>
    <row r="460" spans="1:7" x14ac:dyDescent="0.25">
      <c r="A460" s="13">
        <v>706</v>
      </c>
      <c r="B460" s="13" t="s">
        <v>1473</v>
      </c>
      <c r="C460" s="13" t="s">
        <v>1331</v>
      </c>
      <c r="D460" t="s">
        <v>1330</v>
      </c>
      <c r="E460" s="13" t="s">
        <v>1333</v>
      </c>
      <c r="F460" s="14">
        <v>140053.01</v>
      </c>
      <c r="G460" s="14">
        <v>84031.61</v>
      </c>
    </row>
    <row r="461" spans="1:7" x14ac:dyDescent="0.25">
      <c r="A461" s="13">
        <v>706</v>
      </c>
      <c r="B461" s="13" t="s">
        <v>1473</v>
      </c>
      <c r="C461" s="13" t="s">
        <v>1328</v>
      </c>
      <c r="D461" t="s">
        <v>1323</v>
      </c>
      <c r="E461" s="13" t="s">
        <v>1324</v>
      </c>
      <c r="F461" s="14">
        <v>4166623.65</v>
      </c>
      <c r="G461" s="14">
        <v>1041655.95</v>
      </c>
    </row>
    <row r="462" spans="1:7" x14ac:dyDescent="0.25">
      <c r="A462" s="13">
        <v>706</v>
      </c>
      <c r="B462" s="13" t="s">
        <v>1473</v>
      </c>
      <c r="C462" s="13" t="s">
        <v>1328</v>
      </c>
      <c r="D462" t="s">
        <v>1323</v>
      </c>
      <c r="E462" s="13" t="s">
        <v>1324</v>
      </c>
      <c r="F462" s="14">
        <v>1871961.35</v>
      </c>
      <c r="G462" s="14">
        <v>467990.4</v>
      </c>
    </row>
    <row r="463" spans="1:7" x14ac:dyDescent="0.25">
      <c r="A463" s="44" t="s">
        <v>1565</v>
      </c>
      <c r="B463" s="44"/>
      <c r="C463" s="44"/>
      <c r="D463" s="43"/>
      <c r="E463" s="44"/>
      <c r="F463" s="41">
        <f>SUM(F459:F462)</f>
        <v>6397680.8900000006</v>
      </c>
      <c r="G463" s="41">
        <f>SUM(G459:G462)</f>
        <v>1692247.3399999999</v>
      </c>
    </row>
    <row r="464" spans="1:7" x14ac:dyDescent="0.25">
      <c r="A464" s="13">
        <v>707</v>
      </c>
      <c r="B464" s="13" t="s">
        <v>1473</v>
      </c>
      <c r="C464" s="13" t="s">
        <v>1334</v>
      </c>
      <c r="D464" t="s">
        <v>1335</v>
      </c>
      <c r="E464" s="13" t="s">
        <v>1336</v>
      </c>
      <c r="F464" s="14">
        <v>160310.79999999999</v>
      </c>
      <c r="G464" s="14">
        <v>160310.79999999999</v>
      </c>
    </row>
    <row r="465" spans="1:7" x14ac:dyDescent="0.25">
      <c r="A465" s="44" t="s">
        <v>1564</v>
      </c>
      <c r="B465" s="44"/>
      <c r="C465" s="44"/>
      <c r="D465" s="43"/>
      <c r="E465" s="44"/>
      <c r="F465" s="41">
        <f>SUM(F464)</f>
        <v>160310.79999999999</v>
      </c>
      <c r="G465" s="41">
        <f>SUM(G464)</f>
        <v>160310.79999999999</v>
      </c>
    </row>
    <row r="466" spans="1:7" x14ac:dyDescent="0.25">
      <c r="A466" s="13">
        <v>708</v>
      </c>
      <c r="B466" s="13" t="s">
        <v>1473</v>
      </c>
      <c r="C466" s="13" t="s">
        <v>1337</v>
      </c>
      <c r="D466" t="s">
        <v>1323</v>
      </c>
      <c r="E466" s="13" t="s">
        <v>1324</v>
      </c>
      <c r="F466" s="14">
        <v>812999.4</v>
      </c>
      <c r="G466" s="14">
        <v>203249.85</v>
      </c>
    </row>
    <row r="467" spans="1:7" x14ac:dyDescent="0.25">
      <c r="A467" s="13">
        <v>708</v>
      </c>
      <c r="B467" s="13" t="s">
        <v>1473</v>
      </c>
      <c r="C467" s="13" t="s">
        <v>1337</v>
      </c>
      <c r="D467" t="s">
        <v>1323</v>
      </c>
      <c r="E467" s="13" t="s">
        <v>1324</v>
      </c>
      <c r="F467" s="14">
        <v>365260.6</v>
      </c>
      <c r="G467" s="14">
        <v>91315.199999999997</v>
      </c>
    </row>
    <row r="468" spans="1:7" x14ac:dyDescent="0.25">
      <c r="A468" s="44" t="s">
        <v>1563</v>
      </c>
      <c r="B468" s="44"/>
      <c r="C468" s="44"/>
      <c r="D468" s="43"/>
      <c r="E468" s="44"/>
      <c r="F468" s="41">
        <f>SUM(F466:F467)</f>
        <v>1178260</v>
      </c>
      <c r="G468" s="41">
        <f>SUM(G466:G467)</f>
        <v>294565.05</v>
      </c>
    </row>
    <row r="469" spans="1:7" x14ac:dyDescent="0.25">
      <c r="A469" s="13">
        <v>720</v>
      </c>
      <c r="B469" s="13" t="s">
        <v>1473</v>
      </c>
      <c r="C469" s="13" t="s">
        <v>1340</v>
      </c>
      <c r="D469" t="s">
        <v>1341</v>
      </c>
      <c r="E469" s="13" t="s">
        <v>1344</v>
      </c>
      <c r="F469" s="14">
        <v>575804.46</v>
      </c>
      <c r="G469" s="14">
        <v>143951.1</v>
      </c>
    </row>
    <row r="470" spans="1:7" x14ac:dyDescent="0.25">
      <c r="A470" s="13">
        <v>720</v>
      </c>
      <c r="B470" s="13" t="s">
        <v>1473</v>
      </c>
      <c r="C470" s="13" t="s">
        <v>1342</v>
      </c>
      <c r="D470" t="s">
        <v>1341</v>
      </c>
      <c r="E470" s="13" t="s">
        <v>1344</v>
      </c>
      <c r="F470" s="14">
        <v>460323.72</v>
      </c>
      <c r="G470" s="14">
        <v>396872.18</v>
      </c>
    </row>
    <row r="471" spans="1:7" x14ac:dyDescent="0.25">
      <c r="A471" s="13">
        <v>720</v>
      </c>
      <c r="B471" s="13" t="s">
        <v>1473</v>
      </c>
      <c r="C471" s="13" t="s">
        <v>1338</v>
      </c>
      <c r="D471" t="s">
        <v>1339</v>
      </c>
      <c r="E471" s="13" t="s">
        <v>1343</v>
      </c>
      <c r="F471" s="14">
        <v>2068342.71</v>
      </c>
      <c r="G471" s="14">
        <v>2068342.71</v>
      </c>
    </row>
    <row r="472" spans="1:7" x14ac:dyDescent="0.25">
      <c r="A472" s="44" t="s">
        <v>1562</v>
      </c>
      <c r="B472" s="44"/>
      <c r="C472" s="44"/>
      <c r="D472" s="43"/>
      <c r="E472" s="44"/>
      <c r="F472" s="41">
        <f>SUM(F469:F471)</f>
        <v>3104470.8899999997</v>
      </c>
      <c r="G472" s="41">
        <f>SUM(G469:G471)</f>
        <v>2609165.9900000002</v>
      </c>
    </row>
    <row r="473" spans="1:7" x14ac:dyDescent="0.25">
      <c r="A473" s="13">
        <v>723</v>
      </c>
      <c r="B473" s="13" t="s">
        <v>1473</v>
      </c>
      <c r="C473" s="13" t="s">
        <v>1345</v>
      </c>
      <c r="D473" t="s">
        <v>1323</v>
      </c>
      <c r="E473" s="13" t="s">
        <v>1324</v>
      </c>
      <c r="F473" s="14">
        <v>1270312</v>
      </c>
      <c r="G473" s="14">
        <v>317578.05</v>
      </c>
    </row>
    <row r="474" spans="1:7" x14ac:dyDescent="0.25">
      <c r="A474" s="13">
        <v>723</v>
      </c>
      <c r="B474" s="13" t="s">
        <v>1473</v>
      </c>
      <c r="C474" s="13" t="s">
        <v>1345</v>
      </c>
      <c r="D474" t="s">
        <v>1323</v>
      </c>
      <c r="E474" s="13" t="s">
        <v>1324</v>
      </c>
      <c r="F474" s="14">
        <v>570720</v>
      </c>
      <c r="G474" s="14">
        <v>142680</v>
      </c>
    </row>
    <row r="475" spans="1:7" x14ac:dyDescent="0.25">
      <c r="A475" s="44" t="s">
        <v>1561</v>
      </c>
      <c r="B475" s="44"/>
      <c r="C475" s="44"/>
      <c r="D475" s="43"/>
      <c r="E475" s="44"/>
      <c r="F475" s="41">
        <f>SUM(F473:F474)</f>
        <v>1841032</v>
      </c>
      <c r="G475" s="41">
        <f>SUM(G473:G474)</f>
        <v>460258.05</v>
      </c>
    </row>
    <row r="476" spans="1:7" x14ac:dyDescent="0.25">
      <c r="A476" s="13">
        <v>724</v>
      </c>
      <c r="B476" s="13" t="s">
        <v>1473</v>
      </c>
      <c r="C476" s="13" t="s">
        <v>1346</v>
      </c>
      <c r="D476" t="s">
        <v>1323</v>
      </c>
      <c r="E476" s="13" t="s">
        <v>1347</v>
      </c>
      <c r="F476" s="14">
        <v>1863124</v>
      </c>
      <c r="G476" s="14">
        <v>465781.05</v>
      </c>
    </row>
    <row r="477" spans="1:7" x14ac:dyDescent="0.25">
      <c r="A477" s="13">
        <v>724</v>
      </c>
      <c r="B477" s="13" t="s">
        <v>1473</v>
      </c>
      <c r="C477" s="13" t="s">
        <v>1346</v>
      </c>
      <c r="D477" t="s">
        <v>1323</v>
      </c>
      <c r="E477" s="13" t="s">
        <v>1347</v>
      </c>
      <c r="F477" s="14">
        <v>837056</v>
      </c>
      <c r="G477" s="14">
        <v>209263.95</v>
      </c>
    </row>
    <row r="478" spans="1:7" x14ac:dyDescent="0.25">
      <c r="A478" s="44" t="s">
        <v>1560</v>
      </c>
      <c r="B478" s="44"/>
      <c r="C478" s="44"/>
      <c r="D478" s="43"/>
      <c r="E478" s="44"/>
      <c r="F478" s="41">
        <f>SUM(F476:F477)</f>
        <v>2700180</v>
      </c>
      <c r="G478" s="41">
        <f>SUM(G476:G477)</f>
        <v>675045</v>
      </c>
    </row>
    <row r="479" spans="1:7" x14ac:dyDescent="0.25">
      <c r="A479" s="13">
        <v>728</v>
      </c>
      <c r="B479" s="13" t="s">
        <v>1473</v>
      </c>
      <c r="C479" s="13" t="s">
        <v>1348</v>
      </c>
      <c r="D479" t="s">
        <v>1323</v>
      </c>
      <c r="E479" s="13" t="s">
        <v>1349</v>
      </c>
      <c r="F479" s="14">
        <v>2269623.9</v>
      </c>
      <c r="G479" s="14">
        <v>567405.94999999995</v>
      </c>
    </row>
    <row r="480" spans="1:7" x14ac:dyDescent="0.25">
      <c r="A480" s="13">
        <v>728</v>
      </c>
      <c r="B480" s="13" t="s">
        <v>1473</v>
      </c>
      <c r="C480" s="13" t="s">
        <v>1348</v>
      </c>
      <c r="D480" t="s">
        <v>1323</v>
      </c>
      <c r="E480" s="13" t="s">
        <v>1349</v>
      </c>
      <c r="F480" s="14">
        <v>1019686.1</v>
      </c>
      <c r="G480" s="14">
        <v>254921.55</v>
      </c>
    </row>
    <row r="481" spans="1:7" x14ac:dyDescent="0.25">
      <c r="A481" s="44" t="s">
        <v>1559</v>
      </c>
      <c r="B481" s="44"/>
      <c r="C481" s="44"/>
      <c r="D481" s="43"/>
      <c r="E481" s="44"/>
      <c r="F481" s="41">
        <f>SUM(F479:F480)</f>
        <v>3289310</v>
      </c>
      <c r="G481" s="41">
        <f>SUM(G479:G480)</f>
        <v>822327.5</v>
      </c>
    </row>
    <row r="482" spans="1:7" x14ac:dyDescent="0.25">
      <c r="A482" s="13">
        <v>729</v>
      </c>
      <c r="B482" s="13" t="s">
        <v>1473</v>
      </c>
      <c r="C482" s="13" t="s">
        <v>1350</v>
      </c>
      <c r="D482" t="s">
        <v>1323</v>
      </c>
      <c r="E482" s="13" t="s">
        <v>1324</v>
      </c>
      <c r="F482" s="14">
        <v>2083311.48</v>
      </c>
      <c r="G482" s="14">
        <v>520827.9</v>
      </c>
    </row>
    <row r="483" spans="1:7" x14ac:dyDescent="0.25">
      <c r="A483" s="13">
        <v>729</v>
      </c>
      <c r="B483" s="13" t="s">
        <v>1473</v>
      </c>
      <c r="C483" s="13" t="s">
        <v>1350</v>
      </c>
      <c r="D483" t="s">
        <v>1323</v>
      </c>
      <c r="E483" s="13" t="s">
        <v>1324</v>
      </c>
      <c r="F483" s="14">
        <v>935980.52</v>
      </c>
      <c r="G483" s="14">
        <v>233995.15</v>
      </c>
    </row>
    <row r="484" spans="1:7" x14ac:dyDescent="0.25">
      <c r="A484" s="44" t="s">
        <v>1558</v>
      </c>
      <c r="B484" s="44"/>
      <c r="C484" s="44"/>
      <c r="D484" s="43"/>
      <c r="E484" s="44"/>
      <c r="F484" s="41">
        <f>SUM(F482:F483)</f>
        <v>3019292</v>
      </c>
      <c r="G484" s="41">
        <f>SUM(G482:G483)</f>
        <v>754823.05</v>
      </c>
    </row>
    <row r="485" spans="1:7" x14ac:dyDescent="0.25">
      <c r="A485" s="13">
        <v>733</v>
      </c>
      <c r="B485" s="13" t="s">
        <v>1473</v>
      </c>
      <c r="C485" s="13" t="s">
        <v>1351</v>
      </c>
      <c r="D485" t="s">
        <v>1352</v>
      </c>
      <c r="E485" s="13" t="s">
        <v>1353</v>
      </c>
      <c r="F485" s="14">
        <v>276400</v>
      </c>
      <c r="G485" s="14">
        <v>257973.32</v>
      </c>
    </row>
    <row r="486" spans="1:7" x14ac:dyDescent="0.25">
      <c r="A486" s="44" t="s">
        <v>1557</v>
      </c>
      <c r="B486" s="44"/>
      <c r="C486" s="44"/>
      <c r="D486" s="43"/>
      <c r="E486" s="44"/>
      <c r="F486" s="41">
        <f>SUM(F485)</f>
        <v>276400</v>
      </c>
      <c r="G486" s="41">
        <f>SUM(G485)</f>
        <v>257973.32</v>
      </c>
    </row>
    <row r="487" spans="1:7" x14ac:dyDescent="0.25">
      <c r="A487" s="13">
        <v>734</v>
      </c>
      <c r="B487" s="13" t="s">
        <v>1473</v>
      </c>
      <c r="C487" s="13" t="s">
        <v>1354</v>
      </c>
      <c r="D487" t="s">
        <v>1352</v>
      </c>
      <c r="E487" s="13" t="s">
        <v>1353</v>
      </c>
      <c r="F487" s="14">
        <v>276400</v>
      </c>
      <c r="G487" s="14">
        <v>257973.32</v>
      </c>
    </row>
    <row r="488" spans="1:7" x14ac:dyDescent="0.25">
      <c r="A488" s="44" t="s">
        <v>1556</v>
      </c>
      <c r="B488" s="44"/>
      <c r="C488" s="44"/>
      <c r="D488" s="43"/>
      <c r="E488" s="44"/>
      <c r="F488" s="41">
        <f>SUM(F487)</f>
        <v>276400</v>
      </c>
      <c r="G488" s="41">
        <f>SUM(G487)</f>
        <v>257973.32</v>
      </c>
    </row>
    <row r="489" spans="1:7" x14ac:dyDescent="0.25">
      <c r="A489" s="13">
        <v>739</v>
      </c>
      <c r="B489" s="13" t="s">
        <v>1473</v>
      </c>
      <c r="C489" s="13" t="s">
        <v>1355</v>
      </c>
      <c r="D489" t="s">
        <v>1323</v>
      </c>
      <c r="E489" s="13" t="s">
        <v>1324</v>
      </c>
      <c r="F489" s="14">
        <v>1219499.79</v>
      </c>
      <c r="G489" s="14">
        <v>304875</v>
      </c>
    </row>
    <row r="490" spans="1:7" x14ac:dyDescent="0.25">
      <c r="A490" s="13">
        <v>739</v>
      </c>
      <c r="B490" s="13" t="s">
        <v>1473</v>
      </c>
      <c r="C490" s="13" t="s">
        <v>1355</v>
      </c>
      <c r="D490" t="s">
        <v>1323</v>
      </c>
      <c r="E490" s="13" t="s">
        <v>1324</v>
      </c>
      <c r="F490" s="14">
        <v>547891.21</v>
      </c>
      <c r="G490" s="14">
        <v>136972.79999999999</v>
      </c>
    </row>
    <row r="491" spans="1:7" x14ac:dyDescent="0.25">
      <c r="A491" s="44" t="s">
        <v>1555</v>
      </c>
      <c r="B491" s="44"/>
      <c r="C491" s="44"/>
      <c r="D491" s="43"/>
      <c r="E491" s="44"/>
      <c r="F491" s="41">
        <f>SUM(F489:F490)</f>
        <v>1767391</v>
      </c>
      <c r="G491" s="41">
        <f>SUM(G489:G490)</f>
        <v>441847.8</v>
      </c>
    </row>
    <row r="492" spans="1:7" x14ac:dyDescent="0.25">
      <c r="A492" s="13">
        <v>748</v>
      </c>
      <c r="B492" s="13" t="s">
        <v>1473</v>
      </c>
      <c r="C492" s="13" t="s">
        <v>1356</v>
      </c>
      <c r="D492" t="s">
        <v>1323</v>
      </c>
      <c r="E492" s="13" t="s">
        <v>1324</v>
      </c>
      <c r="F492" s="14">
        <v>1422749.64</v>
      </c>
      <c r="G492" s="14">
        <v>355687.35</v>
      </c>
    </row>
    <row r="493" spans="1:7" x14ac:dyDescent="0.25">
      <c r="A493" s="13">
        <v>748</v>
      </c>
      <c r="B493" s="13" t="s">
        <v>1473</v>
      </c>
      <c r="C493" s="13" t="s">
        <v>1356</v>
      </c>
      <c r="D493" t="s">
        <v>1323</v>
      </c>
      <c r="E493" s="13" t="s">
        <v>1324</v>
      </c>
      <c r="F493" s="14">
        <v>639206.36</v>
      </c>
      <c r="G493" s="14">
        <v>159801.60000000001</v>
      </c>
    </row>
    <row r="494" spans="1:7" x14ac:dyDescent="0.25">
      <c r="A494" s="44" t="s">
        <v>1554</v>
      </c>
      <c r="B494" s="44"/>
      <c r="C494" s="44"/>
      <c r="D494" s="43"/>
      <c r="E494" s="44"/>
      <c r="F494" s="41">
        <f>SUM(F492:F493)</f>
        <v>2061956</v>
      </c>
      <c r="G494" s="41">
        <f>SUM(G492:G493)</f>
        <v>515488.94999999995</v>
      </c>
    </row>
    <row r="495" spans="1:7" x14ac:dyDescent="0.25">
      <c r="A495" s="13">
        <v>765</v>
      </c>
      <c r="B495" s="13" t="s">
        <v>1473</v>
      </c>
      <c r="C495" s="13" t="s">
        <v>1357</v>
      </c>
      <c r="D495" t="s">
        <v>869</v>
      </c>
      <c r="E495" s="13" t="s">
        <v>1389</v>
      </c>
      <c r="F495" s="14">
        <v>205000</v>
      </c>
      <c r="G495" s="14">
        <v>205000</v>
      </c>
    </row>
    <row r="496" spans="1:7" x14ac:dyDescent="0.25">
      <c r="A496" s="13">
        <v>765</v>
      </c>
      <c r="B496" s="13" t="s">
        <v>1473</v>
      </c>
      <c r="C496" s="13" t="s">
        <v>1358</v>
      </c>
      <c r="D496" t="s">
        <v>676</v>
      </c>
      <c r="E496" s="13" t="s">
        <v>1390</v>
      </c>
      <c r="F496" s="14">
        <v>261417</v>
      </c>
      <c r="G496" s="14">
        <v>80572.69</v>
      </c>
    </row>
    <row r="497" spans="1:7" x14ac:dyDescent="0.25">
      <c r="A497" s="13">
        <v>765</v>
      </c>
      <c r="B497" s="13" t="s">
        <v>1473</v>
      </c>
      <c r="C497" s="13" t="s">
        <v>1359</v>
      </c>
      <c r="D497" t="s">
        <v>1360</v>
      </c>
      <c r="E497" s="13" t="s">
        <v>1391</v>
      </c>
      <c r="F497" s="14">
        <v>12265829.91</v>
      </c>
      <c r="G497" s="14">
        <v>12265749.869999999</v>
      </c>
    </row>
    <row r="498" spans="1:7" x14ac:dyDescent="0.25">
      <c r="A498" s="13">
        <v>765</v>
      </c>
      <c r="B498" s="13" t="s">
        <v>1473</v>
      </c>
      <c r="C498" s="13" t="s">
        <v>1359</v>
      </c>
      <c r="D498" t="s">
        <v>1360</v>
      </c>
      <c r="E498" s="13" t="s">
        <v>1391</v>
      </c>
      <c r="F498" s="14">
        <v>3084647.34</v>
      </c>
      <c r="G498" s="14">
        <v>3084627.38</v>
      </c>
    </row>
    <row r="499" spans="1:7" x14ac:dyDescent="0.25">
      <c r="A499" s="13">
        <v>765</v>
      </c>
      <c r="B499" s="13" t="s">
        <v>1473</v>
      </c>
      <c r="C499" s="13" t="s">
        <v>1361</v>
      </c>
      <c r="D499" t="s">
        <v>1362</v>
      </c>
      <c r="E499" s="13" t="s">
        <v>1392</v>
      </c>
      <c r="F499" s="14">
        <v>19573593.960000001</v>
      </c>
      <c r="G499" s="14">
        <v>19573494.059999999</v>
      </c>
    </row>
    <row r="500" spans="1:7" x14ac:dyDescent="0.25">
      <c r="A500" s="13">
        <v>765</v>
      </c>
      <c r="B500" s="13" t="s">
        <v>1473</v>
      </c>
      <c r="C500" s="13" t="s">
        <v>1361</v>
      </c>
      <c r="D500" t="s">
        <v>1362</v>
      </c>
      <c r="E500" s="13" t="s">
        <v>1392</v>
      </c>
      <c r="F500" s="14">
        <v>26798.5</v>
      </c>
      <c r="G500" s="14">
        <v>26798.400000000001</v>
      </c>
    </row>
    <row r="501" spans="1:7" x14ac:dyDescent="0.25">
      <c r="A501" s="13">
        <v>765</v>
      </c>
      <c r="B501" s="13" t="s">
        <v>1473</v>
      </c>
      <c r="C501" s="13" t="s">
        <v>1363</v>
      </c>
      <c r="D501" t="s">
        <v>1364</v>
      </c>
      <c r="E501" s="13" t="s">
        <v>1391</v>
      </c>
      <c r="F501" s="14">
        <v>2408000</v>
      </c>
      <c r="G501" s="14">
        <v>2407900</v>
      </c>
    </row>
    <row r="502" spans="1:7" x14ac:dyDescent="0.25">
      <c r="A502" s="13">
        <v>765</v>
      </c>
      <c r="B502" s="13" t="s">
        <v>1473</v>
      </c>
      <c r="C502" s="13" t="s">
        <v>1365</v>
      </c>
      <c r="D502" t="s">
        <v>1366</v>
      </c>
      <c r="E502" s="13" t="s">
        <v>1393</v>
      </c>
      <c r="F502" s="14">
        <v>141061.04999999999</v>
      </c>
      <c r="G502" s="14">
        <v>141060.04999999999</v>
      </c>
    </row>
    <row r="503" spans="1:7" x14ac:dyDescent="0.25">
      <c r="A503" s="13">
        <v>765</v>
      </c>
      <c r="B503" s="13" t="s">
        <v>1473</v>
      </c>
      <c r="C503" s="13" t="s">
        <v>1367</v>
      </c>
      <c r="D503" t="s">
        <v>435</v>
      </c>
      <c r="E503" s="13" t="s">
        <v>1391</v>
      </c>
      <c r="F503" s="14">
        <v>116525</v>
      </c>
      <c r="G503" s="14">
        <v>116493.69</v>
      </c>
    </row>
    <row r="504" spans="1:7" x14ac:dyDescent="0.25">
      <c r="A504" s="13">
        <v>765</v>
      </c>
      <c r="B504" s="13" t="s">
        <v>1473</v>
      </c>
      <c r="C504" s="13" t="s">
        <v>1367</v>
      </c>
      <c r="D504" t="s">
        <v>435</v>
      </c>
      <c r="E504" s="13" t="s">
        <v>1391</v>
      </c>
      <c r="F504" s="14">
        <v>257714</v>
      </c>
      <c r="G504" s="14">
        <v>257645.31</v>
      </c>
    </row>
    <row r="505" spans="1:7" x14ac:dyDescent="0.25">
      <c r="A505" s="13">
        <v>765</v>
      </c>
      <c r="B505" s="13" t="s">
        <v>1473</v>
      </c>
      <c r="C505" s="13" t="s">
        <v>1368</v>
      </c>
      <c r="D505" t="s">
        <v>951</v>
      </c>
      <c r="E505" s="13" t="s">
        <v>1394</v>
      </c>
      <c r="F505" s="14">
        <v>2748865.13</v>
      </c>
      <c r="G505" s="14">
        <v>1374427.24</v>
      </c>
    </row>
    <row r="506" spans="1:7" x14ac:dyDescent="0.25">
      <c r="A506" s="13">
        <v>765</v>
      </c>
      <c r="B506" s="13" t="s">
        <v>1473</v>
      </c>
      <c r="C506" s="13" t="s">
        <v>1368</v>
      </c>
      <c r="D506" t="s">
        <v>951</v>
      </c>
      <c r="E506" s="13" t="s">
        <v>1394</v>
      </c>
      <c r="F506" s="14">
        <v>10034.6</v>
      </c>
      <c r="G506" s="14">
        <v>5017.21</v>
      </c>
    </row>
    <row r="507" spans="1:7" x14ac:dyDescent="0.25">
      <c r="A507" s="13">
        <v>765</v>
      </c>
      <c r="B507" s="13" t="s">
        <v>1473</v>
      </c>
      <c r="C507" s="13" t="s">
        <v>1368</v>
      </c>
      <c r="D507" t="s">
        <v>951</v>
      </c>
      <c r="E507" s="13" t="s">
        <v>1394</v>
      </c>
      <c r="F507" s="14">
        <v>150000</v>
      </c>
      <c r="G507" s="14">
        <v>74999.95</v>
      </c>
    </row>
    <row r="508" spans="1:7" x14ac:dyDescent="0.25">
      <c r="A508" s="13">
        <v>765</v>
      </c>
      <c r="B508" s="13" t="s">
        <v>1473</v>
      </c>
      <c r="C508" s="13" t="s">
        <v>1368</v>
      </c>
      <c r="D508" t="s">
        <v>951</v>
      </c>
      <c r="E508" s="13" t="s">
        <v>1394</v>
      </c>
      <c r="F508" s="14">
        <v>23158225.050000001</v>
      </c>
      <c r="G508" s="14">
        <v>11579069.390000001</v>
      </c>
    </row>
    <row r="509" spans="1:7" x14ac:dyDescent="0.25">
      <c r="A509" s="13">
        <v>765</v>
      </c>
      <c r="B509" s="13" t="s">
        <v>1473</v>
      </c>
      <c r="C509" s="13" t="s">
        <v>1368</v>
      </c>
      <c r="D509" t="s">
        <v>951</v>
      </c>
      <c r="E509" s="13" t="s">
        <v>1394</v>
      </c>
      <c r="F509" s="14">
        <v>574117.59</v>
      </c>
      <c r="G509" s="14">
        <v>287057.95</v>
      </c>
    </row>
    <row r="510" spans="1:7" x14ac:dyDescent="0.25">
      <c r="A510" s="13">
        <v>765</v>
      </c>
      <c r="B510" s="13" t="s">
        <v>1473</v>
      </c>
      <c r="C510" s="13" t="s">
        <v>1368</v>
      </c>
      <c r="D510" t="s">
        <v>951</v>
      </c>
      <c r="E510" s="13" t="s">
        <v>1394</v>
      </c>
      <c r="F510" s="14">
        <v>42572.2</v>
      </c>
      <c r="G510" s="14">
        <v>21286.17</v>
      </c>
    </row>
    <row r="511" spans="1:7" x14ac:dyDescent="0.25">
      <c r="A511" s="13">
        <v>765</v>
      </c>
      <c r="B511" s="13" t="s">
        <v>1473</v>
      </c>
      <c r="C511" s="13" t="s">
        <v>1368</v>
      </c>
      <c r="D511" t="s">
        <v>951</v>
      </c>
      <c r="E511" s="13" t="s">
        <v>1394</v>
      </c>
      <c r="F511" s="14">
        <v>44574.28</v>
      </c>
      <c r="G511" s="14">
        <v>22287.01</v>
      </c>
    </row>
    <row r="512" spans="1:7" x14ac:dyDescent="0.25">
      <c r="A512" s="13">
        <v>765</v>
      </c>
      <c r="B512" s="13" t="s">
        <v>1473</v>
      </c>
      <c r="C512" s="13" t="s">
        <v>1368</v>
      </c>
      <c r="D512" t="s">
        <v>951</v>
      </c>
      <c r="E512" s="13" t="s">
        <v>1394</v>
      </c>
      <c r="F512" s="14">
        <v>75582.64</v>
      </c>
      <c r="G512" s="14">
        <v>37791.03</v>
      </c>
    </row>
    <row r="513" spans="1:7" x14ac:dyDescent="0.25">
      <c r="A513" s="13">
        <v>765</v>
      </c>
      <c r="B513" s="13" t="s">
        <v>1473</v>
      </c>
      <c r="C513" s="13" t="s">
        <v>1369</v>
      </c>
      <c r="D513" t="s">
        <v>1370</v>
      </c>
      <c r="E513" s="13" t="s">
        <v>1395</v>
      </c>
      <c r="F513" s="14">
        <v>114616</v>
      </c>
      <c r="G513" s="14">
        <v>114572.3</v>
      </c>
    </row>
    <row r="514" spans="1:7" x14ac:dyDescent="0.25">
      <c r="A514" s="13">
        <v>765</v>
      </c>
      <c r="B514" s="13" t="s">
        <v>1473</v>
      </c>
      <c r="C514" s="13" t="s">
        <v>1369</v>
      </c>
      <c r="D514" t="s">
        <v>1370</v>
      </c>
      <c r="E514" s="13" t="s">
        <v>1395</v>
      </c>
      <c r="F514" s="14">
        <v>146580</v>
      </c>
      <c r="G514" s="14">
        <v>146523.70000000001</v>
      </c>
    </row>
    <row r="515" spans="1:7" x14ac:dyDescent="0.25">
      <c r="A515" s="13">
        <v>765</v>
      </c>
      <c r="B515" s="13" t="s">
        <v>1473</v>
      </c>
      <c r="C515" s="13" t="s">
        <v>1371</v>
      </c>
      <c r="D515" t="s">
        <v>636</v>
      </c>
      <c r="E515" s="13" t="s">
        <v>1396</v>
      </c>
      <c r="F515" s="14">
        <v>421314.78</v>
      </c>
      <c r="G515" s="14">
        <v>126364.35</v>
      </c>
    </row>
    <row r="516" spans="1:7" ht="15.75" customHeight="1" x14ac:dyDescent="0.25">
      <c r="A516" s="13">
        <v>765</v>
      </c>
      <c r="B516" s="13" t="s">
        <v>1473</v>
      </c>
      <c r="C516" s="13" t="s">
        <v>1372</v>
      </c>
      <c r="D516" t="s">
        <v>636</v>
      </c>
      <c r="E516" s="13" t="s">
        <v>1397</v>
      </c>
      <c r="F516" s="14">
        <v>916959</v>
      </c>
      <c r="G516" s="14">
        <v>275057.65999999997</v>
      </c>
    </row>
    <row r="517" spans="1:7" ht="15.75" customHeight="1" x14ac:dyDescent="0.25">
      <c r="A517" s="13">
        <v>765</v>
      </c>
      <c r="B517" s="13" t="s">
        <v>1473</v>
      </c>
      <c r="C517" s="13" t="s">
        <v>1373</v>
      </c>
      <c r="D517" t="s">
        <v>1284</v>
      </c>
      <c r="E517" s="13" t="s">
        <v>1398</v>
      </c>
      <c r="F517" s="14">
        <v>654401.01</v>
      </c>
      <c r="G517" s="14">
        <v>419852.78</v>
      </c>
    </row>
    <row r="518" spans="1:7" x14ac:dyDescent="0.25">
      <c r="A518" s="13">
        <v>765</v>
      </c>
      <c r="B518" s="13" t="s">
        <v>1473</v>
      </c>
      <c r="C518" s="13" t="s">
        <v>1373</v>
      </c>
      <c r="D518" t="s">
        <v>1284</v>
      </c>
      <c r="E518" s="13" t="s">
        <v>1398</v>
      </c>
      <c r="F518" s="14">
        <v>114698</v>
      </c>
      <c r="G518" s="14">
        <v>73588.13</v>
      </c>
    </row>
    <row r="519" spans="1:7" x14ac:dyDescent="0.25">
      <c r="A519" s="13">
        <v>765</v>
      </c>
      <c r="B519" s="13" t="s">
        <v>1473</v>
      </c>
      <c r="C519" s="13" t="s">
        <v>1374</v>
      </c>
      <c r="D519" t="s">
        <v>636</v>
      </c>
      <c r="E519" s="13" t="s">
        <v>1399</v>
      </c>
      <c r="F519" s="14">
        <v>1311824.23</v>
      </c>
      <c r="G519" s="14">
        <v>393517.29</v>
      </c>
    </row>
    <row r="520" spans="1:7" x14ac:dyDescent="0.25">
      <c r="A520" s="13">
        <v>765</v>
      </c>
      <c r="B520" s="13" t="s">
        <v>1473</v>
      </c>
      <c r="C520" s="13" t="s">
        <v>1375</v>
      </c>
      <c r="D520" t="s">
        <v>636</v>
      </c>
      <c r="E520" s="13" t="s">
        <v>1400</v>
      </c>
      <c r="F520" s="14">
        <v>165904.48000000001</v>
      </c>
      <c r="G520" s="14">
        <v>49741.26</v>
      </c>
    </row>
    <row r="521" spans="1:7" x14ac:dyDescent="0.25">
      <c r="A521" s="13">
        <v>765</v>
      </c>
      <c r="B521" s="13" t="s">
        <v>1473</v>
      </c>
      <c r="C521" s="13" t="s">
        <v>1517</v>
      </c>
      <c r="D521" t="s">
        <v>1484</v>
      </c>
      <c r="E521" s="13" t="s">
        <v>1541</v>
      </c>
      <c r="F521" s="14">
        <v>835324.79</v>
      </c>
      <c r="G521" s="14">
        <v>83522.48</v>
      </c>
    </row>
    <row r="522" spans="1:7" x14ac:dyDescent="0.25">
      <c r="A522" s="13">
        <v>765</v>
      </c>
      <c r="B522" s="13" t="s">
        <v>1473</v>
      </c>
      <c r="C522" s="13" t="s">
        <v>1376</v>
      </c>
      <c r="D522" t="s">
        <v>678</v>
      </c>
      <c r="E522" s="13" t="s">
        <v>1401</v>
      </c>
      <c r="F522" s="14">
        <v>1089422.72</v>
      </c>
      <c r="G522" s="14">
        <v>299563.76</v>
      </c>
    </row>
    <row r="523" spans="1:7" x14ac:dyDescent="0.25">
      <c r="A523" s="13">
        <v>765</v>
      </c>
      <c r="B523" s="13" t="s">
        <v>1473</v>
      </c>
      <c r="C523" s="13" t="s">
        <v>1377</v>
      </c>
      <c r="D523" t="s">
        <v>1378</v>
      </c>
      <c r="E523" s="13" t="s">
        <v>1390</v>
      </c>
      <c r="F523" s="14">
        <v>3081500</v>
      </c>
      <c r="G523" s="14">
        <v>1335289.27</v>
      </c>
    </row>
    <row r="524" spans="1:7" x14ac:dyDescent="0.25">
      <c r="A524" s="13">
        <v>765</v>
      </c>
      <c r="B524" s="13" t="s">
        <v>1473</v>
      </c>
      <c r="C524" s="13" t="s">
        <v>1377</v>
      </c>
      <c r="D524" t="s">
        <v>1378</v>
      </c>
      <c r="E524" s="13" t="s">
        <v>1390</v>
      </c>
      <c r="F524" s="14">
        <v>1275785</v>
      </c>
      <c r="G524" s="14">
        <v>552828.65</v>
      </c>
    </row>
    <row r="525" spans="1:7" x14ac:dyDescent="0.25">
      <c r="A525" s="13">
        <v>765</v>
      </c>
      <c r="B525" s="13" t="s">
        <v>1473</v>
      </c>
      <c r="C525" s="13" t="s">
        <v>1377</v>
      </c>
      <c r="D525" t="s">
        <v>1378</v>
      </c>
      <c r="E525" s="13" t="s">
        <v>1390</v>
      </c>
      <c r="F525" s="14">
        <v>492435</v>
      </c>
      <c r="G525" s="14">
        <v>213384.08</v>
      </c>
    </row>
    <row r="526" spans="1:7" x14ac:dyDescent="0.25">
      <c r="A526" s="13">
        <v>765</v>
      </c>
      <c r="B526" s="13" t="s">
        <v>1473</v>
      </c>
      <c r="C526" s="13" t="s">
        <v>1379</v>
      </c>
      <c r="D526" t="s">
        <v>951</v>
      </c>
      <c r="E526" s="13" t="s">
        <v>1394</v>
      </c>
      <c r="F526" s="14">
        <v>6423356.04</v>
      </c>
      <c r="G526" s="14">
        <v>3211673.97</v>
      </c>
    </row>
    <row r="527" spans="1:7" x14ac:dyDescent="0.25">
      <c r="A527" s="13">
        <v>765</v>
      </c>
      <c r="B527" s="13" t="s">
        <v>1473</v>
      </c>
      <c r="C527" s="13" t="s">
        <v>1379</v>
      </c>
      <c r="D527" t="s">
        <v>951</v>
      </c>
      <c r="E527" s="13" t="s">
        <v>1394</v>
      </c>
      <c r="F527" s="14">
        <v>420266</v>
      </c>
      <c r="G527" s="14">
        <v>210132.62</v>
      </c>
    </row>
    <row r="528" spans="1:7" x14ac:dyDescent="0.25">
      <c r="A528" s="13">
        <v>765</v>
      </c>
      <c r="B528" s="13" t="s">
        <v>1473</v>
      </c>
      <c r="C528" s="13" t="s">
        <v>1379</v>
      </c>
      <c r="D528" t="s">
        <v>951</v>
      </c>
      <c r="E528" s="13" t="s">
        <v>1394</v>
      </c>
      <c r="F528" s="14">
        <v>2340413</v>
      </c>
      <c r="G528" s="14">
        <v>1170205.17</v>
      </c>
    </row>
    <row r="529" spans="1:7" x14ac:dyDescent="0.25">
      <c r="A529" s="13">
        <v>765</v>
      </c>
      <c r="B529" s="13" t="s">
        <v>1473</v>
      </c>
      <c r="C529" s="13" t="s">
        <v>1379</v>
      </c>
      <c r="D529" t="s">
        <v>951</v>
      </c>
      <c r="E529" s="13" t="s">
        <v>1394</v>
      </c>
      <c r="F529" s="14">
        <v>386457</v>
      </c>
      <c r="G529" s="14">
        <v>193228.21</v>
      </c>
    </row>
    <row r="530" spans="1:7" x14ac:dyDescent="0.25">
      <c r="A530" s="13">
        <v>765</v>
      </c>
      <c r="B530" s="13" t="s">
        <v>1473</v>
      </c>
      <c r="C530" s="13" t="s">
        <v>1379</v>
      </c>
      <c r="D530" t="s">
        <v>951</v>
      </c>
      <c r="E530" s="13" t="s">
        <v>1394</v>
      </c>
      <c r="F530" s="14">
        <v>40358798.32</v>
      </c>
      <c r="G530" s="14">
        <v>20179372.789999999</v>
      </c>
    </row>
    <row r="531" spans="1:7" x14ac:dyDescent="0.25">
      <c r="A531" s="13">
        <v>765</v>
      </c>
      <c r="B531" s="13" t="s">
        <v>1473</v>
      </c>
      <c r="C531" s="13" t="s">
        <v>1379</v>
      </c>
      <c r="D531" t="s">
        <v>951</v>
      </c>
      <c r="E531" s="13" t="s">
        <v>1394</v>
      </c>
      <c r="F531" s="14">
        <v>20266284.190000001</v>
      </c>
      <c r="G531" s="14">
        <v>10133128.800000001</v>
      </c>
    </row>
    <row r="532" spans="1:7" x14ac:dyDescent="0.25">
      <c r="A532" s="13">
        <v>765</v>
      </c>
      <c r="B532" s="13" t="s">
        <v>1473</v>
      </c>
      <c r="C532" s="13" t="s">
        <v>1379</v>
      </c>
      <c r="D532" t="s">
        <v>951</v>
      </c>
      <c r="E532" s="13" t="s">
        <v>1394</v>
      </c>
      <c r="F532" s="14">
        <v>3254934.09</v>
      </c>
      <c r="G532" s="14">
        <v>1627465</v>
      </c>
    </row>
    <row r="533" spans="1:7" x14ac:dyDescent="0.25">
      <c r="A533" s="13">
        <v>765</v>
      </c>
      <c r="B533" s="13" t="s">
        <v>1473</v>
      </c>
      <c r="C533" s="13" t="s">
        <v>1379</v>
      </c>
      <c r="D533" t="s">
        <v>951</v>
      </c>
      <c r="E533" s="13" t="s">
        <v>1394</v>
      </c>
      <c r="F533" s="14">
        <v>2910722.39</v>
      </c>
      <c r="G533" s="14">
        <v>1455359.38</v>
      </c>
    </row>
    <row r="534" spans="1:7" x14ac:dyDescent="0.25">
      <c r="A534" s="13">
        <v>765</v>
      </c>
      <c r="B534" s="13" t="s">
        <v>1473</v>
      </c>
      <c r="C534" s="13" t="s">
        <v>1380</v>
      </c>
      <c r="D534" t="s">
        <v>951</v>
      </c>
      <c r="E534" s="13" t="s">
        <v>1394</v>
      </c>
      <c r="F534" s="14">
        <v>430355.57</v>
      </c>
      <c r="G534" s="14">
        <v>215174.39999999999</v>
      </c>
    </row>
    <row r="535" spans="1:7" x14ac:dyDescent="0.25">
      <c r="A535" s="13">
        <v>765</v>
      </c>
      <c r="B535" s="13" t="s">
        <v>1473</v>
      </c>
      <c r="C535" s="13" t="s">
        <v>1380</v>
      </c>
      <c r="D535" t="s">
        <v>951</v>
      </c>
      <c r="E535" s="13" t="s">
        <v>1394</v>
      </c>
      <c r="F535" s="14">
        <v>91.05</v>
      </c>
      <c r="G535" s="14">
        <v>45.59</v>
      </c>
    </row>
    <row r="536" spans="1:7" x14ac:dyDescent="0.25">
      <c r="A536" s="13">
        <v>765</v>
      </c>
      <c r="B536" s="13" t="s">
        <v>1473</v>
      </c>
      <c r="C536" s="13" t="s">
        <v>1380</v>
      </c>
      <c r="D536" t="s">
        <v>951</v>
      </c>
      <c r="E536" s="13" t="s">
        <v>1394</v>
      </c>
      <c r="F536" s="14">
        <v>3319297.06</v>
      </c>
      <c r="G536" s="14">
        <v>1659622.78</v>
      </c>
    </row>
    <row r="537" spans="1:7" x14ac:dyDescent="0.25">
      <c r="A537" s="13">
        <v>765</v>
      </c>
      <c r="B537" s="13" t="s">
        <v>1473</v>
      </c>
      <c r="C537" s="13" t="s">
        <v>1380</v>
      </c>
      <c r="D537" t="s">
        <v>951</v>
      </c>
      <c r="E537" s="13" t="s">
        <v>1394</v>
      </c>
      <c r="F537" s="14">
        <v>2658184.71</v>
      </c>
      <c r="G537" s="14">
        <v>1329071.44</v>
      </c>
    </row>
    <row r="538" spans="1:7" x14ac:dyDescent="0.25">
      <c r="A538" s="13">
        <v>765</v>
      </c>
      <c r="B538" s="13" t="s">
        <v>1473</v>
      </c>
      <c r="C538" s="13" t="s">
        <v>1380</v>
      </c>
      <c r="D538" t="s">
        <v>951</v>
      </c>
      <c r="E538" s="13" t="s">
        <v>1394</v>
      </c>
      <c r="F538" s="14">
        <v>8.35</v>
      </c>
      <c r="G538" s="14">
        <v>4.2</v>
      </c>
    </row>
    <row r="539" spans="1:7" x14ac:dyDescent="0.25">
      <c r="A539" s="13">
        <v>765</v>
      </c>
      <c r="B539" s="13" t="s">
        <v>1473</v>
      </c>
      <c r="C539" s="13" t="s">
        <v>1380</v>
      </c>
      <c r="D539" t="s">
        <v>951</v>
      </c>
      <c r="E539" s="13" t="s">
        <v>1394</v>
      </c>
      <c r="F539" s="14">
        <v>6128.23</v>
      </c>
      <c r="G539" s="14">
        <v>3064.18</v>
      </c>
    </row>
    <row r="540" spans="1:7" x14ac:dyDescent="0.25">
      <c r="A540" s="13">
        <v>765</v>
      </c>
      <c r="B540" s="13" t="s">
        <v>1473</v>
      </c>
      <c r="C540" s="13" t="s">
        <v>1381</v>
      </c>
      <c r="D540" t="s">
        <v>951</v>
      </c>
      <c r="E540" s="13" t="s">
        <v>1402</v>
      </c>
      <c r="F540" s="14">
        <v>11446.77</v>
      </c>
      <c r="G540" s="14">
        <v>5723.4</v>
      </c>
    </row>
    <row r="541" spans="1:7" x14ac:dyDescent="0.25">
      <c r="A541" s="13">
        <v>765</v>
      </c>
      <c r="B541" s="13" t="s">
        <v>1473</v>
      </c>
      <c r="C541" s="13" t="s">
        <v>1381</v>
      </c>
      <c r="D541" t="s">
        <v>951</v>
      </c>
      <c r="E541" s="13" t="s">
        <v>1402</v>
      </c>
      <c r="F541" s="14">
        <v>17582.21</v>
      </c>
      <c r="G541" s="14">
        <v>8791.18</v>
      </c>
    </row>
    <row r="542" spans="1:7" x14ac:dyDescent="0.25">
      <c r="A542" s="13">
        <v>765</v>
      </c>
      <c r="B542" s="13" t="s">
        <v>1473</v>
      </c>
      <c r="C542" s="13" t="s">
        <v>1381</v>
      </c>
      <c r="D542" t="s">
        <v>951</v>
      </c>
      <c r="E542" s="13" t="s">
        <v>1402</v>
      </c>
      <c r="F542" s="14">
        <v>1576237.47</v>
      </c>
      <c r="G542" s="14">
        <v>788118.62</v>
      </c>
    </row>
    <row r="543" spans="1:7" x14ac:dyDescent="0.25">
      <c r="A543" s="13">
        <v>765</v>
      </c>
      <c r="B543" s="13" t="s">
        <v>1473</v>
      </c>
      <c r="C543" s="13" t="s">
        <v>1381</v>
      </c>
      <c r="D543" t="s">
        <v>951</v>
      </c>
      <c r="E543" s="13" t="s">
        <v>1402</v>
      </c>
      <c r="F543" s="14">
        <v>5443022.3300000001</v>
      </c>
      <c r="G543" s="14">
        <v>2721511.19</v>
      </c>
    </row>
    <row r="544" spans="1:7" x14ac:dyDescent="0.25">
      <c r="A544" s="13">
        <v>765</v>
      </c>
      <c r="B544" s="13" t="s">
        <v>1473</v>
      </c>
      <c r="C544" s="13" t="s">
        <v>1381</v>
      </c>
      <c r="D544" t="s">
        <v>951</v>
      </c>
      <c r="E544" s="13" t="s">
        <v>1402</v>
      </c>
      <c r="F544" s="14">
        <v>335815.84</v>
      </c>
      <c r="G544" s="14">
        <v>167908.15</v>
      </c>
    </row>
    <row r="545" spans="1:7" x14ac:dyDescent="0.25">
      <c r="A545" s="13">
        <v>765</v>
      </c>
      <c r="B545" s="13" t="s">
        <v>1473</v>
      </c>
      <c r="C545" s="13" t="s">
        <v>1381</v>
      </c>
      <c r="D545" t="s">
        <v>951</v>
      </c>
      <c r="E545" s="13" t="s">
        <v>1402</v>
      </c>
      <c r="F545" s="14">
        <v>187833.66</v>
      </c>
      <c r="G545" s="14">
        <v>93916.81</v>
      </c>
    </row>
    <row r="546" spans="1:7" x14ac:dyDescent="0.25">
      <c r="A546" s="13">
        <v>765</v>
      </c>
      <c r="B546" s="13" t="s">
        <v>1473</v>
      </c>
      <c r="C546" s="13" t="s">
        <v>1381</v>
      </c>
      <c r="D546" t="s">
        <v>951</v>
      </c>
      <c r="E546" s="13" t="s">
        <v>1402</v>
      </c>
      <c r="F546" s="14">
        <v>18242133.41</v>
      </c>
      <c r="G546" s="14">
        <v>9121066.6799999997</v>
      </c>
    </row>
    <row r="547" spans="1:7" x14ac:dyDescent="0.25">
      <c r="A547" s="13">
        <v>765</v>
      </c>
      <c r="B547" s="13" t="s">
        <v>1473</v>
      </c>
      <c r="C547" s="13" t="s">
        <v>1381</v>
      </c>
      <c r="D547" t="s">
        <v>951</v>
      </c>
      <c r="E547" s="13" t="s">
        <v>1402</v>
      </c>
      <c r="F547" s="14">
        <v>904346</v>
      </c>
      <c r="G547" s="14">
        <v>452173.16</v>
      </c>
    </row>
    <row r="548" spans="1:7" x14ac:dyDescent="0.25">
      <c r="A548" s="13">
        <v>765</v>
      </c>
      <c r="B548" s="13" t="s">
        <v>1473</v>
      </c>
      <c r="C548" s="13" t="s">
        <v>1382</v>
      </c>
      <c r="D548" t="s">
        <v>951</v>
      </c>
      <c r="E548" s="13" t="s">
        <v>1394</v>
      </c>
      <c r="F548" s="14">
        <v>7927702.5800000001</v>
      </c>
      <c r="G548" s="14">
        <v>3963851.38</v>
      </c>
    </row>
    <row r="549" spans="1:7" x14ac:dyDescent="0.25">
      <c r="A549" s="13">
        <v>765</v>
      </c>
      <c r="B549" s="13" t="s">
        <v>1473</v>
      </c>
      <c r="C549" s="13" t="s">
        <v>1382</v>
      </c>
      <c r="D549" t="s">
        <v>951</v>
      </c>
      <c r="E549" s="13" t="s">
        <v>1394</v>
      </c>
      <c r="F549" s="14">
        <v>6887594.7599999998</v>
      </c>
      <c r="G549" s="14">
        <v>3443797.23</v>
      </c>
    </row>
    <row r="550" spans="1:7" x14ac:dyDescent="0.25">
      <c r="A550" s="13">
        <v>765</v>
      </c>
      <c r="B550" s="13" t="s">
        <v>1473</v>
      </c>
      <c r="C550" s="13" t="s">
        <v>1382</v>
      </c>
      <c r="D550" t="s">
        <v>951</v>
      </c>
      <c r="E550" s="13" t="s">
        <v>1394</v>
      </c>
      <c r="F550" s="14">
        <v>14657.95</v>
      </c>
      <c r="G550" s="14">
        <v>7329</v>
      </c>
    </row>
    <row r="551" spans="1:7" x14ac:dyDescent="0.25">
      <c r="A551" s="13">
        <v>765</v>
      </c>
      <c r="B551" s="13" t="s">
        <v>1473</v>
      </c>
      <c r="C551" s="13" t="s">
        <v>1382</v>
      </c>
      <c r="D551" t="s">
        <v>951</v>
      </c>
      <c r="E551" s="13" t="s">
        <v>1394</v>
      </c>
      <c r="F551" s="14">
        <v>2312204.0099999998</v>
      </c>
      <c r="G551" s="14">
        <v>1156102.1599999999</v>
      </c>
    </row>
    <row r="552" spans="1:7" x14ac:dyDescent="0.25">
      <c r="A552" s="13">
        <v>765</v>
      </c>
      <c r="B552" s="13" t="s">
        <v>1473</v>
      </c>
      <c r="C552" s="13" t="s">
        <v>1382</v>
      </c>
      <c r="D552" t="s">
        <v>951</v>
      </c>
      <c r="E552" s="13" t="s">
        <v>1394</v>
      </c>
      <c r="F552" s="14">
        <v>1172540.05</v>
      </c>
      <c r="G552" s="14">
        <v>586270.17000000004</v>
      </c>
    </row>
    <row r="553" spans="1:7" x14ac:dyDescent="0.25">
      <c r="A553" s="13">
        <v>765</v>
      </c>
      <c r="B553" s="13" t="s">
        <v>1473</v>
      </c>
      <c r="C553" s="13" t="s">
        <v>1382</v>
      </c>
      <c r="D553" t="s">
        <v>951</v>
      </c>
      <c r="E553" s="13" t="s">
        <v>1394</v>
      </c>
      <c r="F553" s="14">
        <v>4063301.12</v>
      </c>
      <c r="G553" s="14">
        <v>2031650.43</v>
      </c>
    </row>
    <row r="554" spans="1:7" x14ac:dyDescent="0.25">
      <c r="A554" s="13">
        <v>765</v>
      </c>
      <c r="B554" s="13" t="s">
        <v>1473</v>
      </c>
      <c r="C554" s="13" t="s">
        <v>1382</v>
      </c>
      <c r="D554" t="s">
        <v>951</v>
      </c>
      <c r="E554" s="13" t="s">
        <v>1394</v>
      </c>
      <c r="F554" s="14">
        <v>1495.51</v>
      </c>
      <c r="G554" s="14">
        <v>747.63</v>
      </c>
    </row>
    <row r="555" spans="1:7" x14ac:dyDescent="0.25">
      <c r="A555" s="13">
        <v>765</v>
      </c>
      <c r="B555" s="13" t="s">
        <v>1473</v>
      </c>
      <c r="C555" s="13" t="s">
        <v>1382</v>
      </c>
      <c r="D555" t="s">
        <v>951</v>
      </c>
      <c r="E555" s="13" t="s">
        <v>1394</v>
      </c>
      <c r="F555" s="14">
        <v>51234.97</v>
      </c>
      <c r="G555" s="14">
        <v>25617.58</v>
      </c>
    </row>
    <row r="556" spans="1:7" x14ac:dyDescent="0.25">
      <c r="A556" s="13">
        <v>765</v>
      </c>
      <c r="B556" s="13" t="s">
        <v>1473</v>
      </c>
      <c r="C556" s="13" t="s">
        <v>1383</v>
      </c>
      <c r="D556" t="s">
        <v>951</v>
      </c>
      <c r="E556" s="13" t="s">
        <v>1394</v>
      </c>
      <c r="F556" s="14">
        <v>1491615.81</v>
      </c>
      <c r="G556" s="14">
        <v>745757.98</v>
      </c>
    </row>
    <row r="557" spans="1:7" x14ac:dyDescent="0.25">
      <c r="A557" s="13">
        <v>765</v>
      </c>
      <c r="B557" s="13" t="s">
        <v>1473</v>
      </c>
      <c r="C557" s="13" t="s">
        <v>1384</v>
      </c>
      <c r="D557" t="s">
        <v>1385</v>
      </c>
      <c r="E557" s="13" t="s">
        <v>1403</v>
      </c>
      <c r="F557" s="14">
        <v>798166.04</v>
      </c>
      <c r="G557" s="14">
        <v>199516.5</v>
      </c>
    </row>
    <row r="558" spans="1:7" x14ac:dyDescent="0.25">
      <c r="A558" s="13">
        <v>765</v>
      </c>
      <c r="B558" s="13" t="s">
        <v>1473</v>
      </c>
      <c r="C558" s="13" t="s">
        <v>1386</v>
      </c>
      <c r="D558" t="s">
        <v>679</v>
      </c>
      <c r="E558" s="13" t="s">
        <v>1404</v>
      </c>
      <c r="F558" s="14">
        <v>9084015.6300000008</v>
      </c>
      <c r="G558" s="14">
        <v>1892490</v>
      </c>
    </row>
    <row r="559" spans="1:7" x14ac:dyDescent="0.25">
      <c r="A559" s="13">
        <v>765</v>
      </c>
      <c r="B559" s="13" t="s">
        <v>1473</v>
      </c>
      <c r="C559" s="13" t="s">
        <v>1386</v>
      </c>
      <c r="D559" t="s">
        <v>679</v>
      </c>
      <c r="E559" s="13" t="s">
        <v>1404</v>
      </c>
      <c r="F559" s="14">
        <v>422246.34</v>
      </c>
      <c r="G559" s="14">
        <v>87967.25</v>
      </c>
    </row>
    <row r="560" spans="1:7" x14ac:dyDescent="0.25">
      <c r="A560" s="13">
        <v>765</v>
      </c>
      <c r="B560" s="13" t="s">
        <v>1473</v>
      </c>
      <c r="C560" s="13" t="s">
        <v>1386</v>
      </c>
      <c r="D560" t="s">
        <v>679</v>
      </c>
      <c r="E560" s="13" t="s">
        <v>1404</v>
      </c>
      <c r="F560" s="14">
        <v>165904.48000000001</v>
      </c>
      <c r="G560" s="14">
        <v>34563.25</v>
      </c>
    </row>
    <row r="561" spans="1:7" x14ac:dyDescent="0.25">
      <c r="A561" s="13">
        <v>765</v>
      </c>
      <c r="B561" s="13" t="s">
        <v>1473</v>
      </c>
      <c r="C561" s="13" t="s">
        <v>1386</v>
      </c>
      <c r="D561" t="s">
        <v>679</v>
      </c>
      <c r="E561" s="13" t="s">
        <v>1404</v>
      </c>
      <c r="F561" s="14">
        <v>921537.69</v>
      </c>
      <c r="G561" s="14">
        <v>191985.75</v>
      </c>
    </row>
    <row r="562" spans="1:7" x14ac:dyDescent="0.25">
      <c r="A562" s="13">
        <v>765</v>
      </c>
      <c r="B562" s="13" t="s">
        <v>1473</v>
      </c>
      <c r="C562" s="13" t="s">
        <v>1386</v>
      </c>
      <c r="D562" t="s">
        <v>679</v>
      </c>
      <c r="E562" s="13" t="s">
        <v>1404</v>
      </c>
      <c r="F562" s="14">
        <v>1311824.23</v>
      </c>
      <c r="G562" s="14">
        <v>273294.75</v>
      </c>
    </row>
    <row r="563" spans="1:7" x14ac:dyDescent="0.25">
      <c r="A563" s="13">
        <v>765</v>
      </c>
      <c r="B563" s="13" t="s">
        <v>1473</v>
      </c>
      <c r="C563" s="13" t="s">
        <v>1386</v>
      </c>
      <c r="D563" t="s">
        <v>679</v>
      </c>
      <c r="E563" s="13" t="s">
        <v>1404</v>
      </c>
      <c r="F563" s="14">
        <v>1156808.95</v>
      </c>
      <c r="G563" s="14">
        <v>241000.25</v>
      </c>
    </row>
    <row r="564" spans="1:7" x14ac:dyDescent="0.25">
      <c r="A564" s="13">
        <v>765</v>
      </c>
      <c r="B564" s="13" t="s">
        <v>1473</v>
      </c>
      <c r="C564" s="13" t="s">
        <v>1386</v>
      </c>
      <c r="D564" t="s">
        <v>679</v>
      </c>
      <c r="E564" s="13" t="s">
        <v>1404</v>
      </c>
      <c r="F564" s="14">
        <v>397013.48</v>
      </c>
      <c r="G564" s="14">
        <v>82710.5</v>
      </c>
    </row>
    <row r="565" spans="1:7" x14ac:dyDescent="0.25">
      <c r="A565" s="13">
        <v>765</v>
      </c>
      <c r="B565" s="13" t="s">
        <v>1473</v>
      </c>
      <c r="C565" s="13" t="s">
        <v>1386</v>
      </c>
      <c r="D565" t="s">
        <v>679</v>
      </c>
      <c r="E565" s="13" t="s">
        <v>1404</v>
      </c>
      <c r="F565" s="14">
        <v>852991.82</v>
      </c>
      <c r="G565" s="14">
        <v>177705.5</v>
      </c>
    </row>
    <row r="566" spans="1:7" x14ac:dyDescent="0.25">
      <c r="A566" s="13">
        <v>765</v>
      </c>
      <c r="B566" s="13" t="s">
        <v>1473</v>
      </c>
      <c r="C566" s="13" t="s">
        <v>1387</v>
      </c>
      <c r="D566" t="s">
        <v>676</v>
      </c>
      <c r="E566" s="13" t="s">
        <v>1405</v>
      </c>
      <c r="F566" s="14">
        <v>296960.39</v>
      </c>
      <c r="G566" s="14">
        <v>91559.1</v>
      </c>
    </row>
    <row r="567" spans="1:7" x14ac:dyDescent="0.25">
      <c r="A567" s="13">
        <v>765</v>
      </c>
      <c r="B567" s="13" t="s">
        <v>1473</v>
      </c>
      <c r="C567" s="13" t="s">
        <v>1387</v>
      </c>
      <c r="D567" t="s">
        <v>676</v>
      </c>
      <c r="E567" s="13" t="s">
        <v>1405</v>
      </c>
      <c r="F567" s="14">
        <v>2232083.46</v>
      </c>
      <c r="G567" s="14">
        <v>688198.52</v>
      </c>
    </row>
    <row r="568" spans="1:7" x14ac:dyDescent="0.25">
      <c r="A568" s="13">
        <v>765</v>
      </c>
      <c r="B568" s="13" t="s">
        <v>1473</v>
      </c>
      <c r="C568" s="13" t="s">
        <v>1518</v>
      </c>
      <c r="D568" t="s">
        <v>1484</v>
      </c>
      <c r="E568" s="13" t="s">
        <v>1542</v>
      </c>
      <c r="F568" s="14">
        <v>162433.98000000001</v>
      </c>
      <c r="G568" s="14">
        <v>16233.4</v>
      </c>
    </row>
    <row r="569" spans="1:7" x14ac:dyDescent="0.25">
      <c r="A569" s="13">
        <v>765</v>
      </c>
      <c r="B569" s="13" t="s">
        <v>1473</v>
      </c>
      <c r="C569" s="13" t="s">
        <v>1388</v>
      </c>
      <c r="D569" t="s">
        <v>636</v>
      </c>
      <c r="E569" s="13" t="s">
        <v>1406</v>
      </c>
      <c r="F569" s="14">
        <v>397013.48</v>
      </c>
      <c r="G569" s="14">
        <v>119073.99</v>
      </c>
    </row>
    <row r="570" spans="1:7" x14ac:dyDescent="0.25">
      <c r="A570" s="13">
        <v>765</v>
      </c>
      <c r="B570" s="13" t="s">
        <v>1473</v>
      </c>
      <c r="C570" s="13" t="s">
        <v>1519</v>
      </c>
      <c r="D570" t="s">
        <v>1484</v>
      </c>
      <c r="E570" s="13" t="s">
        <v>1543</v>
      </c>
      <c r="F570" s="14">
        <v>217481.22</v>
      </c>
      <c r="G570" s="14">
        <v>21738.12</v>
      </c>
    </row>
    <row r="571" spans="1:7" x14ac:dyDescent="0.25">
      <c r="A571" s="13">
        <v>765</v>
      </c>
      <c r="B571" s="13" t="s">
        <v>1473</v>
      </c>
      <c r="C571" s="13" t="s">
        <v>1520</v>
      </c>
      <c r="D571" t="s">
        <v>1484</v>
      </c>
      <c r="E571" s="13" t="s">
        <v>1544</v>
      </c>
      <c r="F571" s="14">
        <v>348451.43</v>
      </c>
      <c r="G571" s="14">
        <v>34835.14</v>
      </c>
    </row>
    <row r="572" spans="1:7" x14ac:dyDescent="0.25">
      <c r="A572" s="13">
        <v>765</v>
      </c>
      <c r="B572" s="13" t="s">
        <v>1473</v>
      </c>
      <c r="C572" s="13" t="s">
        <v>1521</v>
      </c>
      <c r="D572" t="s">
        <v>1484</v>
      </c>
      <c r="E572" s="13" t="s">
        <v>1545</v>
      </c>
      <c r="F572" s="14">
        <v>709902.31</v>
      </c>
      <c r="G572" s="14">
        <v>70980.23</v>
      </c>
    </row>
    <row r="573" spans="1:7" x14ac:dyDescent="0.25">
      <c r="A573" s="44" t="s">
        <v>1553</v>
      </c>
      <c r="B573" s="44"/>
      <c r="C573" s="44"/>
      <c r="D573" s="43"/>
      <c r="E573" s="44"/>
      <c r="F573" s="41">
        <f>SUM(F495:F572)</f>
        <v>228656218.63999996</v>
      </c>
      <c r="G573" s="41">
        <f>SUM(G495:G572)</f>
        <v>126576816.64000005</v>
      </c>
    </row>
    <row r="574" spans="1:7" x14ac:dyDescent="0.25">
      <c r="A574" s="13">
        <v>777</v>
      </c>
      <c r="B574" s="13" t="s">
        <v>1473</v>
      </c>
      <c r="C574" s="13" t="s">
        <v>1407</v>
      </c>
      <c r="D574" t="s">
        <v>1408</v>
      </c>
      <c r="E574" s="13" t="s">
        <v>1409</v>
      </c>
      <c r="F574" s="14">
        <v>101088.69</v>
      </c>
      <c r="G574" s="14">
        <v>101088.69</v>
      </c>
    </row>
    <row r="575" spans="1:7" x14ac:dyDescent="0.25">
      <c r="A575" s="44" t="s">
        <v>1552</v>
      </c>
      <c r="B575" s="44"/>
      <c r="C575" s="44"/>
      <c r="D575" s="43"/>
      <c r="E575" s="44"/>
      <c r="F575" s="41">
        <f>SUM(F574)</f>
        <v>101088.69</v>
      </c>
      <c r="G575" s="41">
        <f>SUM(G574)</f>
        <v>101088.69</v>
      </c>
    </row>
    <row r="576" spans="1:7" x14ac:dyDescent="0.25">
      <c r="A576" s="13">
        <v>778</v>
      </c>
      <c r="B576" s="13" t="s">
        <v>1473</v>
      </c>
      <c r="C576" s="13" t="s">
        <v>1410</v>
      </c>
      <c r="D576" t="s">
        <v>1240</v>
      </c>
      <c r="E576" s="13" t="s">
        <v>1411</v>
      </c>
      <c r="F576" s="14">
        <v>209863.8</v>
      </c>
      <c r="G576" s="14">
        <v>117034.63</v>
      </c>
    </row>
    <row r="577" spans="1:7" x14ac:dyDescent="0.25">
      <c r="A577" s="13">
        <v>778</v>
      </c>
      <c r="B577" s="13" t="s">
        <v>1473</v>
      </c>
      <c r="C577" s="13" t="s">
        <v>1410</v>
      </c>
      <c r="D577" t="s">
        <v>1240</v>
      </c>
      <c r="E577" s="13" t="s">
        <v>1411</v>
      </c>
      <c r="F577" s="14">
        <v>27500</v>
      </c>
      <c r="G577" s="14">
        <v>15335.67</v>
      </c>
    </row>
    <row r="578" spans="1:7" x14ac:dyDescent="0.25">
      <c r="A578" s="44" t="s">
        <v>1551</v>
      </c>
      <c r="B578" s="44"/>
      <c r="C578" s="44"/>
      <c r="D578" s="43"/>
      <c r="E578" s="44"/>
      <c r="F578" s="41">
        <f>SUM(F576:F577)</f>
        <v>237363.8</v>
      </c>
      <c r="G578" s="41">
        <f>SUM(G576:G577)</f>
        <v>132370.30000000002</v>
      </c>
    </row>
    <row r="579" spans="1:7" x14ac:dyDescent="0.25">
      <c r="A579" s="13">
        <v>794</v>
      </c>
      <c r="B579" s="13" t="s">
        <v>1473</v>
      </c>
      <c r="C579" s="13" t="s">
        <v>1412</v>
      </c>
      <c r="D579" t="s">
        <v>1323</v>
      </c>
      <c r="E579" s="13" t="s">
        <v>1324</v>
      </c>
      <c r="F579" s="14">
        <v>7994497.3200000003</v>
      </c>
      <c r="G579" s="14">
        <v>1998624.3</v>
      </c>
    </row>
    <row r="580" spans="1:7" x14ac:dyDescent="0.25">
      <c r="A580" s="13">
        <v>794</v>
      </c>
      <c r="B580" s="13" t="s">
        <v>1473</v>
      </c>
      <c r="C580" s="13" t="s">
        <v>1412</v>
      </c>
      <c r="D580" t="s">
        <v>1323</v>
      </c>
      <c r="E580" s="13" t="s">
        <v>1324</v>
      </c>
      <c r="F580" s="14">
        <v>3591730.68</v>
      </c>
      <c r="G580" s="14">
        <v>897932.7</v>
      </c>
    </row>
    <row r="581" spans="1:7" x14ac:dyDescent="0.25">
      <c r="A581" s="44" t="s">
        <v>1550</v>
      </c>
      <c r="B581" s="44"/>
      <c r="C581" s="44"/>
      <c r="D581" s="43"/>
      <c r="E581" s="44"/>
      <c r="F581" s="41">
        <f>SUM(F579:F580)</f>
        <v>11586228</v>
      </c>
      <c r="G581" s="41">
        <f>SUM(G579:G580)</f>
        <v>2896557</v>
      </c>
    </row>
    <row r="582" spans="1:7" x14ac:dyDescent="0.25">
      <c r="A582" s="13">
        <v>841</v>
      </c>
      <c r="B582" s="13" t="s">
        <v>1473</v>
      </c>
      <c r="C582" s="13" t="s">
        <v>1413</v>
      </c>
      <c r="D582" t="s">
        <v>1414</v>
      </c>
      <c r="E582" s="13" t="s">
        <v>1420</v>
      </c>
      <c r="F582" s="14">
        <v>188023.71</v>
      </c>
      <c r="G582" s="14">
        <v>115948.04</v>
      </c>
    </row>
    <row r="583" spans="1:7" x14ac:dyDescent="0.25">
      <c r="A583" s="13">
        <v>841</v>
      </c>
      <c r="B583" s="13" t="s">
        <v>1473</v>
      </c>
      <c r="C583" s="13" t="s">
        <v>1415</v>
      </c>
      <c r="D583" t="s">
        <v>1416</v>
      </c>
      <c r="E583" s="13" t="s">
        <v>1421</v>
      </c>
      <c r="F583" s="14">
        <v>225000</v>
      </c>
      <c r="G583" s="14">
        <v>185625</v>
      </c>
    </row>
    <row r="584" spans="1:7" x14ac:dyDescent="0.25">
      <c r="A584" s="13">
        <v>841</v>
      </c>
      <c r="B584" s="13" t="s">
        <v>1473</v>
      </c>
      <c r="C584" s="13" t="s">
        <v>1417</v>
      </c>
      <c r="D584" t="s">
        <v>1240</v>
      </c>
      <c r="E584" s="13" t="s">
        <v>1422</v>
      </c>
      <c r="F584" s="14">
        <v>224000</v>
      </c>
      <c r="G584" s="14">
        <v>162400.06</v>
      </c>
    </row>
    <row r="585" spans="1:7" x14ac:dyDescent="0.25">
      <c r="A585" s="13">
        <v>841</v>
      </c>
      <c r="B585" s="13" t="s">
        <v>1478</v>
      </c>
      <c r="C585" s="13" t="s">
        <v>1418</v>
      </c>
      <c r="D585" t="s">
        <v>1419</v>
      </c>
      <c r="E585" s="13" t="s">
        <v>907</v>
      </c>
      <c r="F585" s="14">
        <v>55478.09</v>
      </c>
      <c r="G585" s="14">
        <v>11465.65</v>
      </c>
    </row>
    <row r="586" spans="1:7" x14ac:dyDescent="0.25">
      <c r="A586" s="44" t="s">
        <v>1549</v>
      </c>
      <c r="B586" s="44"/>
      <c r="C586" s="44"/>
      <c r="D586" s="43"/>
      <c r="E586" s="44"/>
      <c r="F586" s="41">
        <f>SUM(F582:F585)</f>
        <v>692501.79999999993</v>
      </c>
      <c r="G586" s="41">
        <f>SUM(G582:G585)</f>
        <v>475438.75</v>
      </c>
    </row>
    <row r="587" spans="1:7" x14ac:dyDescent="0.25">
      <c r="A587" s="13">
        <v>960</v>
      </c>
      <c r="B587" s="13" t="s">
        <v>1478</v>
      </c>
      <c r="C587" s="13" t="s">
        <v>1423</v>
      </c>
      <c r="D587" t="s">
        <v>1424</v>
      </c>
      <c r="E587" s="13" t="s">
        <v>1425</v>
      </c>
      <c r="F587" s="14">
        <v>110000</v>
      </c>
      <c r="G587" s="14">
        <v>66916.75</v>
      </c>
    </row>
    <row r="588" spans="1:7" x14ac:dyDescent="0.25">
      <c r="A588" s="44" t="s">
        <v>1548</v>
      </c>
      <c r="B588" s="44"/>
      <c r="C588" s="44"/>
      <c r="D588" s="43"/>
      <c r="E588" s="44"/>
      <c r="F588" s="41">
        <f>SUM(F587)</f>
        <v>110000</v>
      </c>
      <c r="G588" s="41">
        <f>SUM(G587)</f>
        <v>66916.75</v>
      </c>
    </row>
    <row r="589" spans="1:7" x14ac:dyDescent="0.25">
      <c r="A589" s="13">
        <v>961</v>
      </c>
      <c r="B589" s="13" t="s">
        <v>1478</v>
      </c>
      <c r="C589" s="13" t="s">
        <v>1426</v>
      </c>
      <c r="D589" t="s">
        <v>1427</v>
      </c>
      <c r="E589" s="13" t="s">
        <v>1428</v>
      </c>
      <c r="F589" s="14">
        <v>315809</v>
      </c>
      <c r="G589" s="14">
        <v>84998.3</v>
      </c>
    </row>
    <row r="590" spans="1:7" x14ac:dyDescent="0.25">
      <c r="A590" s="46" t="s">
        <v>1547</v>
      </c>
      <c r="B590" s="47"/>
      <c r="C590" s="43"/>
      <c r="D590" s="43"/>
      <c r="E590" s="43"/>
      <c r="F590" s="48">
        <f>SUM(F589)</f>
        <v>315809</v>
      </c>
      <c r="G590" s="48">
        <f>SUM(G589)</f>
        <v>84998.3</v>
      </c>
    </row>
    <row r="593" spans="6:7" ht="15.75" thickBot="1" x14ac:dyDescent="0.3">
      <c r="F593" s="22">
        <f>F590+F588+F586+F581+F578+F575+F573+F494+F491+F488+F486+F484+F481+F478+F475+F472+F468+F465++F463+F458+F455+F452+F449+F428+F426+F372+F370+F368+F366+F364+F362+F359+F351+F335+F305+F297+F287+F281+F245+F243+F203+F181+F178+F176+F161+F158+F142+F140+F100+F66+F64+F59+F56+F51+F49+F45+F36+F9</f>
        <v>981178884.00000012</v>
      </c>
      <c r="G593" s="22">
        <f>G590+G588+G586+G581+G578+G575+G573+G494+G491+G488+G486+G484+G481+G478+G475+G472+G468+G465++G463+G458+G455+G452+G449+G428+G426+G372+G370+G368+G366+G364+G362+G359+G351+G335+G305+G297+G287+G281+G245+G243+G203+G181+G178+G176+G161+G158+G142+G140+G100+G66+G64+G59+G56+G51+G49+G45+G36+G9</f>
        <v>549122376.61000013</v>
      </c>
    </row>
    <row r="594" spans="6:7" ht="15.75" thickTop="1" x14ac:dyDescent="0.25"/>
  </sheetData>
  <sheetProtection algorithmName="SHA-512" hashValue="oCHNuLL6rezbmgIs2hHkfRnsDbUwJzgRp8ZqCv84Rff+go6rfaZh2mFd7On8ftAdfPiVdscBJTu/PDFnbqdPEQ==" saltValue="H1k92+V54iRBhhT8dP153w==" spinCount="100000" sheet="1" objects="1" scenarios="1"/>
  <autoFilter ref="A2:G593" xr:uid="{00000000-0009-0000-0000-000003000000}"/>
  <sortState xmlns:xlrd2="http://schemas.microsoft.com/office/spreadsheetml/2017/richdata2" ref="A3:G589">
    <sortCondition ref="A3:A589"/>
    <sortCondition ref="C3:C589"/>
  </sortState>
  <mergeCells count="1">
    <mergeCell ref="A1:G1"/>
  </mergeCells>
  <pageMargins left="0.7" right="0.7" top="0.75" bottom="0.75" header="0.3" footer="0.3"/>
  <pageSetup scale="84" fitToHeight="0" orientation="landscape" r:id="rId1"/>
  <headerFooter>
    <oddFooter>&amp;L&amp;9&amp;Z&amp;F
&amp;A
&amp;D&amp;R&amp;9&amp;P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41"/>
  <sheetViews>
    <sheetView zoomScaleNormal="100" workbookViewId="0">
      <pane ySplit="2" topLeftCell="A3" activePane="bottomLeft" state="frozen"/>
      <selection activeCell="B12" sqref="B12"/>
      <selection pane="bottomLeft" activeCell="B12" sqref="B12"/>
    </sheetView>
  </sheetViews>
  <sheetFormatPr defaultRowHeight="15" x14ac:dyDescent="0.25"/>
  <cols>
    <col min="3" max="3" width="12.7109375" bestFit="1" customWidth="1"/>
    <col min="4" max="4" width="15.85546875" bestFit="1" customWidth="1"/>
    <col min="5" max="5" width="28.42578125" bestFit="1" customWidth="1"/>
    <col min="6" max="6" width="14.28515625" style="9" bestFit="1" customWidth="1"/>
    <col min="7" max="7" width="26.85546875" style="9" bestFit="1" customWidth="1"/>
  </cols>
  <sheetData>
    <row r="1" spans="1:7" x14ac:dyDescent="0.25">
      <c r="A1" s="56" t="s">
        <v>60</v>
      </c>
      <c r="B1" s="57"/>
      <c r="C1" s="57"/>
      <c r="D1" s="57"/>
      <c r="E1" s="57"/>
      <c r="F1" s="57"/>
      <c r="G1" s="57"/>
    </row>
    <row r="2" spans="1:7" ht="36.75" customHeight="1" x14ac:dyDescent="0.25">
      <c r="A2" s="23" t="s">
        <v>61</v>
      </c>
      <c r="B2" s="23" t="s">
        <v>62</v>
      </c>
      <c r="C2" s="24" t="s">
        <v>63</v>
      </c>
      <c r="D2" s="23" t="s">
        <v>64</v>
      </c>
      <c r="E2" s="23" t="s">
        <v>65</v>
      </c>
      <c r="F2" s="25" t="s">
        <v>1430</v>
      </c>
      <c r="G2" s="25" t="s">
        <v>1431</v>
      </c>
    </row>
    <row r="3" spans="1:7" x14ac:dyDescent="0.25">
      <c r="A3">
        <v>111</v>
      </c>
      <c r="B3">
        <v>3</v>
      </c>
      <c r="C3" t="s">
        <v>585</v>
      </c>
      <c r="D3" t="s">
        <v>586</v>
      </c>
      <c r="E3" t="s">
        <v>587</v>
      </c>
      <c r="F3" s="9">
        <v>4984948.08</v>
      </c>
      <c r="G3" s="9">
        <v>1800120.14</v>
      </c>
    </row>
    <row r="4" spans="1:7" x14ac:dyDescent="0.25">
      <c r="A4">
        <v>111</v>
      </c>
      <c r="B4">
        <v>3</v>
      </c>
      <c r="C4" t="s">
        <v>594</v>
      </c>
      <c r="D4" t="s">
        <v>595</v>
      </c>
      <c r="E4" t="s">
        <v>596</v>
      </c>
      <c r="F4" s="9">
        <v>1795513.75</v>
      </c>
      <c r="G4" s="9">
        <v>199501.52</v>
      </c>
    </row>
    <row r="5" spans="1:7" x14ac:dyDescent="0.25">
      <c r="A5">
        <v>111</v>
      </c>
      <c r="B5">
        <v>3</v>
      </c>
      <c r="C5" t="s">
        <v>590</v>
      </c>
      <c r="D5" t="s">
        <v>591</v>
      </c>
      <c r="E5" t="s">
        <v>593</v>
      </c>
      <c r="F5" s="9">
        <v>103095</v>
      </c>
      <c r="G5" s="9">
        <v>51547.5</v>
      </c>
    </row>
    <row r="6" spans="1:7" x14ac:dyDescent="0.25">
      <c r="A6">
        <v>111</v>
      </c>
      <c r="B6">
        <v>3</v>
      </c>
      <c r="C6" t="s">
        <v>588</v>
      </c>
      <c r="D6" t="s">
        <v>589</v>
      </c>
      <c r="E6" t="s">
        <v>592</v>
      </c>
      <c r="F6" s="9">
        <v>167315.79</v>
      </c>
      <c r="G6" s="9">
        <v>55771.92</v>
      </c>
    </row>
    <row r="7" spans="1:7" x14ac:dyDescent="0.25">
      <c r="A7" s="28" t="s">
        <v>1443</v>
      </c>
      <c r="B7" s="28"/>
      <c r="C7" s="28"/>
      <c r="D7" s="28"/>
      <c r="E7" s="28"/>
      <c r="F7" s="30">
        <f>SUM(F3:F6)</f>
        <v>7050872.6200000001</v>
      </c>
      <c r="G7" s="30">
        <f>SUM(G3:G6)</f>
        <v>2106941.08</v>
      </c>
    </row>
    <row r="8" spans="1:7" x14ac:dyDescent="0.25">
      <c r="A8">
        <v>156</v>
      </c>
      <c r="B8">
        <v>3</v>
      </c>
      <c r="C8" t="s">
        <v>603</v>
      </c>
      <c r="D8" t="s">
        <v>602</v>
      </c>
      <c r="E8" t="s">
        <v>607</v>
      </c>
      <c r="F8" s="9">
        <v>120000</v>
      </c>
      <c r="G8" s="9">
        <v>114600</v>
      </c>
    </row>
    <row r="9" spans="1:7" x14ac:dyDescent="0.25">
      <c r="A9">
        <v>156</v>
      </c>
      <c r="B9">
        <v>3</v>
      </c>
      <c r="C9" t="s">
        <v>601</v>
      </c>
      <c r="D9" t="s">
        <v>602</v>
      </c>
      <c r="E9" t="s">
        <v>606</v>
      </c>
      <c r="F9" s="9">
        <v>525000</v>
      </c>
      <c r="G9" s="9">
        <v>515500</v>
      </c>
    </row>
    <row r="10" spans="1:7" x14ac:dyDescent="0.25">
      <c r="A10">
        <v>156</v>
      </c>
      <c r="B10">
        <v>3</v>
      </c>
      <c r="C10" t="s">
        <v>599</v>
      </c>
      <c r="D10" t="s">
        <v>600</v>
      </c>
      <c r="E10" t="s">
        <v>605</v>
      </c>
      <c r="F10" s="9">
        <v>123927.42</v>
      </c>
      <c r="G10" s="9">
        <v>101627.42</v>
      </c>
    </row>
    <row r="11" spans="1:7" x14ac:dyDescent="0.25">
      <c r="A11">
        <v>156</v>
      </c>
      <c r="B11">
        <v>3</v>
      </c>
      <c r="C11" t="s">
        <v>597</v>
      </c>
      <c r="D11" t="s">
        <v>598</v>
      </c>
      <c r="E11" t="s">
        <v>604</v>
      </c>
      <c r="F11" s="9">
        <v>171300</v>
      </c>
      <c r="G11" s="9">
        <v>156300</v>
      </c>
    </row>
    <row r="12" spans="1:7" x14ac:dyDescent="0.25">
      <c r="A12" s="28" t="s">
        <v>1444</v>
      </c>
      <c r="B12" s="28"/>
      <c r="C12" s="28"/>
      <c r="D12" s="28"/>
      <c r="E12" s="28"/>
      <c r="F12" s="30">
        <f>SUM(F8:F11)</f>
        <v>940227.42</v>
      </c>
      <c r="G12" s="30">
        <f>SUM(G8:G11)</f>
        <v>888027.42</v>
      </c>
    </row>
    <row r="13" spans="1:7" x14ac:dyDescent="0.25">
      <c r="A13">
        <v>201</v>
      </c>
      <c r="B13">
        <v>3</v>
      </c>
      <c r="C13" t="s">
        <v>608</v>
      </c>
      <c r="D13" t="s">
        <v>609</v>
      </c>
      <c r="E13" t="s">
        <v>610</v>
      </c>
      <c r="F13" s="9">
        <v>300600</v>
      </c>
      <c r="G13" s="9">
        <v>185370</v>
      </c>
    </row>
    <row r="14" spans="1:7" x14ac:dyDescent="0.25">
      <c r="A14" s="28" t="s">
        <v>1445</v>
      </c>
      <c r="B14" s="28"/>
      <c r="C14" s="28"/>
      <c r="D14" s="28"/>
      <c r="E14" s="28"/>
      <c r="F14" s="30">
        <f>SUM(F13)</f>
        <v>300600</v>
      </c>
      <c r="G14" s="30">
        <f>SUM(G13)</f>
        <v>185370</v>
      </c>
    </row>
    <row r="15" spans="1:7" x14ac:dyDescent="0.25">
      <c r="A15">
        <v>226</v>
      </c>
      <c r="B15">
        <v>3</v>
      </c>
      <c r="C15" t="s">
        <v>611</v>
      </c>
      <c r="D15" t="s">
        <v>612</v>
      </c>
      <c r="E15" t="s">
        <v>613</v>
      </c>
      <c r="F15" s="9">
        <v>238150</v>
      </c>
      <c r="G15" s="9">
        <v>63506.71</v>
      </c>
    </row>
    <row r="16" spans="1:7" x14ac:dyDescent="0.25">
      <c r="A16" s="28" t="s">
        <v>1460</v>
      </c>
      <c r="B16" s="28"/>
      <c r="C16" s="28"/>
      <c r="D16" s="28"/>
      <c r="E16" s="28"/>
      <c r="F16" s="30">
        <f>SUM(F15)</f>
        <v>238150</v>
      </c>
      <c r="G16" s="30">
        <f>SUM(G15)</f>
        <v>63506.71</v>
      </c>
    </row>
    <row r="17" spans="1:7" x14ac:dyDescent="0.25">
      <c r="A17">
        <v>301</v>
      </c>
      <c r="B17">
        <v>4</v>
      </c>
      <c r="C17" t="s">
        <v>614</v>
      </c>
      <c r="D17" t="s">
        <v>615</v>
      </c>
      <c r="E17" t="s">
        <v>616</v>
      </c>
      <c r="F17" s="9">
        <v>2400</v>
      </c>
      <c r="G17" s="9">
        <v>1344</v>
      </c>
    </row>
    <row r="18" spans="1:7" x14ac:dyDescent="0.25">
      <c r="A18">
        <v>301</v>
      </c>
      <c r="B18">
        <v>4</v>
      </c>
      <c r="C18" t="s">
        <v>614</v>
      </c>
      <c r="D18" t="s">
        <v>615</v>
      </c>
      <c r="E18" t="s">
        <v>616</v>
      </c>
      <c r="F18" s="9">
        <v>86695</v>
      </c>
      <c r="G18" s="9">
        <v>48548.97</v>
      </c>
    </row>
    <row r="19" spans="1:7" x14ac:dyDescent="0.25">
      <c r="A19" s="28" t="s">
        <v>1446</v>
      </c>
      <c r="B19" s="28"/>
      <c r="C19" s="28"/>
      <c r="D19" s="28"/>
      <c r="E19" s="28"/>
      <c r="F19" s="30">
        <f>SUM(F17:F18)</f>
        <v>89095</v>
      </c>
      <c r="G19" s="30">
        <f>SUM(G17:G18)</f>
        <v>49892.97</v>
      </c>
    </row>
    <row r="20" spans="1:7" x14ac:dyDescent="0.25">
      <c r="A20">
        <v>601</v>
      </c>
      <c r="B20">
        <v>3</v>
      </c>
      <c r="C20" t="s">
        <v>619</v>
      </c>
      <c r="D20" t="s">
        <v>620</v>
      </c>
      <c r="E20" t="s">
        <v>622</v>
      </c>
      <c r="F20" s="9">
        <v>321700</v>
      </c>
      <c r="G20" s="9">
        <v>281487.43</v>
      </c>
    </row>
    <row r="21" spans="1:7" x14ac:dyDescent="0.25">
      <c r="A21">
        <v>601</v>
      </c>
      <c r="B21">
        <v>3</v>
      </c>
      <c r="C21" t="s">
        <v>619</v>
      </c>
      <c r="D21" t="s">
        <v>620</v>
      </c>
      <c r="E21" t="s">
        <v>622</v>
      </c>
      <c r="F21" s="9">
        <v>160000</v>
      </c>
      <c r="G21" s="9">
        <v>139999.82999999999</v>
      </c>
    </row>
    <row r="22" spans="1:7" x14ac:dyDescent="0.25">
      <c r="A22">
        <v>601</v>
      </c>
      <c r="B22">
        <v>3</v>
      </c>
      <c r="C22" t="s">
        <v>619</v>
      </c>
      <c r="D22" t="s">
        <v>620</v>
      </c>
      <c r="E22" t="s">
        <v>622</v>
      </c>
      <c r="F22" s="9">
        <v>21000</v>
      </c>
      <c r="G22" s="9">
        <v>18375</v>
      </c>
    </row>
    <row r="23" spans="1:7" x14ac:dyDescent="0.25">
      <c r="A23">
        <v>601</v>
      </c>
      <c r="B23">
        <v>3</v>
      </c>
      <c r="C23" t="s">
        <v>619</v>
      </c>
      <c r="D23" t="s">
        <v>620</v>
      </c>
      <c r="E23" t="s">
        <v>622</v>
      </c>
      <c r="F23" s="9">
        <v>24500</v>
      </c>
      <c r="G23" s="9">
        <v>21437.67</v>
      </c>
    </row>
    <row r="24" spans="1:7" x14ac:dyDescent="0.25">
      <c r="A24">
        <v>601</v>
      </c>
      <c r="B24">
        <v>3</v>
      </c>
      <c r="C24" t="s">
        <v>619</v>
      </c>
      <c r="D24" t="s">
        <v>620</v>
      </c>
      <c r="E24" t="s">
        <v>622</v>
      </c>
      <c r="F24" s="9">
        <v>24500</v>
      </c>
      <c r="G24" s="9">
        <v>21437.67</v>
      </c>
    </row>
    <row r="25" spans="1:7" x14ac:dyDescent="0.25">
      <c r="A25">
        <v>601</v>
      </c>
      <c r="B25">
        <v>3</v>
      </c>
      <c r="C25" t="s">
        <v>619</v>
      </c>
      <c r="D25" t="s">
        <v>620</v>
      </c>
      <c r="E25" t="s">
        <v>622</v>
      </c>
      <c r="F25" s="9">
        <v>280000</v>
      </c>
      <c r="G25" s="9">
        <v>244999.83</v>
      </c>
    </row>
    <row r="26" spans="1:7" x14ac:dyDescent="0.25">
      <c r="A26">
        <v>601</v>
      </c>
      <c r="B26">
        <v>3</v>
      </c>
      <c r="C26" t="s">
        <v>617</v>
      </c>
      <c r="D26" t="s">
        <v>618</v>
      </c>
      <c r="E26" t="s">
        <v>621</v>
      </c>
      <c r="F26" s="9">
        <v>129057</v>
      </c>
      <c r="G26" s="9">
        <v>64528.58</v>
      </c>
    </row>
    <row r="27" spans="1:7" x14ac:dyDescent="0.25">
      <c r="A27">
        <v>601</v>
      </c>
      <c r="B27">
        <v>3</v>
      </c>
      <c r="C27" t="s">
        <v>617</v>
      </c>
      <c r="D27" t="s">
        <v>618</v>
      </c>
      <c r="E27" t="s">
        <v>621</v>
      </c>
      <c r="F27" s="9">
        <v>27377</v>
      </c>
      <c r="G27" s="9">
        <v>13688.42</v>
      </c>
    </row>
    <row r="28" spans="1:7" x14ac:dyDescent="0.25">
      <c r="A28">
        <v>601</v>
      </c>
      <c r="B28">
        <v>3</v>
      </c>
      <c r="C28" t="s">
        <v>617</v>
      </c>
      <c r="D28" t="s">
        <v>618</v>
      </c>
      <c r="E28" t="s">
        <v>621</v>
      </c>
      <c r="F28" s="9">
        <v>285000</v>
      </c>
      <c r="G28" s="9">
        <v>142500</v>
      </c>
    </row>
    <row r="29" spans="1:7" x14ac:dyDescent="0.25">
      <c r="A29">
        <v>601</v>
      </c>
      <c r="B29">
        <v>3</v>
      </c>
      <c r="C29" t="s">
        <v>617</v>
      </c>
      <c r="D29" t="s">
        <v>618</v>
      </c>
      <c r="E29" t="s">
        <v>621</v>
      </c>
      <c r="F29" s="9">
        <v>1678566</v>
      </c>
      <c r="G29" s="9">
        <v>839283</v>
      </c>
    </row>
    <row r="30" spans="1:7" x14ac:dyDescent="0.25">
      <c r="A30" s="28" t="s">
        <v>1447</v>
      </c>
      <c r="B30" s="28"/>
      <c r="C30" s="28"/>
      <c r="D30" s="28"/>
      <c r="E30" s="28"/>
      <c r="F30" s="30">
        <f>SUM(F20:F29)</f>
        <v>2951700</v>
      </c>
      <c r="G30" s="30">
        <f>SUM(G20:G29)</f>
        <v>1787737.43</v>
      </c>
    </row>
    <row r="31" spans="1:7" x14ac:dyDescent="0.25">
      <c r="A31">
        <v>701</v>
      </c>
      <c r="B31">
        <v>3</v>
      </c>
      <c r="C31" t="s">
        <v>629</v>
      </c>
      <c r="D31" t="s">
        <v>630</v>
      </c>
      <c r="E31" t="s">
        <v>634</v>
      </c>
      <c r="F31" s="9">
        <v>1250000</v>
      </c>
      <c r="G31" s="9">
        <v>1250000</v>
      </c>
    </row>
    <row r="32" spans="1:7" x14ac:dyDescent="0.25">
      <c r="A32">
        <v>701</v>
      </c>
      <c r="B32">
        <v>3</v>
      </c>
      <c r="C32" t="s">
        <v>627</v>
      </c>
      <c r="D32" t="s">
        <v>628</v>
      </c>
      <c r="E32" t="s">
        <v>633</v>
      </c>
      <c r="F32" s="9">
        <v>7954778</v>
      </c>
      <c r="G32" s="9">
        <v>6675563.8700000001</v>
      </c>
    </row>
    <row r="33" spans="1:7" x14ac:dyDescent="0.25">
      <c r="A33">
        <v>701</v>
      </c>
      <c r="B33">
        <v>3</v>
      </c>
      <c r="C33" t="s">
        <v>625</v>
      </c>
      <c r="D33" t="s">
        <v>626</v>
      </c>
      <c r="E33" t="s">
        <v>632</v>
      </c>
      <c r="F33" s="9">
        <v>7223841</v>
      </c>
      <c r="G33" s="9">
        <v>6721134.8200000003</v>
      </c>
    </row>
    <row r="34" spans="1:7" x14ac:dyDescent="0.25">
      <c r="A34">
        <v>701</v>
      </c>
      <c r="B34">
        <v>3</v>
      </c>
      <c r="C34" t="s">
        <v>623</v>
      </c>
      <c r="D34" t="s">
        <v>624</v>
      </c>
      <c r="E34" t="s">
        <v>631</v>
      </c>
      <c r="F34" s="9">
        <v>950320</v>
      </c>
      <c r="G34" s="9">
        <v>950320</v>
      </c>
    </row>
    <row r="35" spans="1:7" x14ac:dyDescent="0.25">
      <c r="A35" s="28" t="s">
        <v>1448</v>
      </c>
      <c r="B35" s="28"/>
      <c r="C35" s="28"/>
      <c r="D35" s="28"/>
      <c r="E35" s="28"/>
      <c r="F35" s="30">
        <f>SUM(F31:F34)</f>
        <v>17378939</v>
      </c>
      <c r="G35" s="30">
        <f>SUM(G31:G34)</f>
        <v>15597018.690000001</v>
      </c>
    </row>
    <row r="36" spans="1:7" x14ac:dyDescent="0.25">
      <c r="A36">
        <v>765</v>
      </c>
      <c r="B36">
        <v>3</v>
      </c>
      <c r="C36" t="s">
        <v>635</v>
      </c>
      <c r="D36" t="s">
        <v>636</v>
      </c>
      <c r="E36" t="s">
        <v>637</v>
      </c>
      <c r="F36" s="9">
        <v>9084015.6300000008</v>
      </c>
      <c r="G36" s="9">
        <v>1816783.17</v>
      </c>
    </row>
    <row r="37" spans="1:7" x14ac:dyDescent="0.25">
      <c r="A37" s="28" t="s">
        <v>1449</v>
      </c>
      <c r="B37" s="28"/>
      <c r="C37" s="28"/>
      <c r="D37" s="28"/>
      <c r="E37" s="28"/>
      <c r="F37" s="30">
        <f>SUM(F36)</f>
        <v>9084015.6300000008</v>
      </c>
      <c r="G37" s="30">
        <f>SUM(G36)</f>
        <v>1816783.17</v>
      </c>
    </row>
    <row r="38" spans="1:7" x14ac:dyDescent="0.25">
      <c r="A38">
        <v>851</v>
      </c>
      <c r="B38">
        <v>3</v>
      </c>
      <c r="C38" s="13" t="s">
        <v>638</v>
      </c>
      <c r="D38" s="10">
        <v>44294</v>
      </c>
      <c r="E38" s="13" t="s">
        <v>639</v>
      </c>
      <c r="F38" s="9">
        <v>135000</v>
      </c>
      <c r="G38" s="9">
        <v>135000</v>
      </c>
    </row>
    <row r="39" spans="1:7" x14ac:dyDescent="0.25">
      <c r="A39" s="28" t="s">
        <v>1464</v>
      </c>
      <c r="B39" s="28"/>
      <c r="C39" s="28"/>
      <c r="D39" s="28"/>
      <c r="E39" s="28"/>
      <c r="F39" s="30">
        <f>SUM(F38)</f>
        <v>135000</v>
      </c>
      <c r="G39" s="30">
        <f>SUM(G38)</f>
        <v>135000</v>
      </c>
    </row>
    <row r="40" spans="1:7" ht="15.75" thickBot="1" x14ac:dyDescent="0.3">
      <c r="F40" s="17">
        <f>F7+F12+F14+F16+F19+F30+F35+F37+F39</f>
        <v>38168599.670000002</v>
      </c>
      <c r="G40" s="17">
        <f>G7+G12+G14+G16+G19+G30+G35+G37+G39</f>
        <v>22630277.469999999</v>
      </c>
    </row>
    <row r="41" spans="1:7" ht="15.75" thickTop="1" x14ac:dyDescent="0.25"/>
  </sheetData>
  <sheetProtection algorithmName="SHA-512" hashValue="r+96c8qN4MPpc6L23reQsJgjwSWiPnevVxn+GzwzK2fbbwpc9CpfrSnVmr5Rc1P/qYWS+jqxPad+9uX/i5YvzQ==" saltValue="/+qRUZWQq7B74Eron1/Yng==" spinCount="100000" sheet="1" objects="1" scenarios="1"/>
  <autoFilter ref="A2:G40" xr:uid="{00000000-0009-0000-0000-000004000000}"/>
  <mergeCells count="1">
    <mergeCell ref="A1:G1"/>
  </mergeCells>
  <pageMargins left="0.7" right="0.7" top="0.75" bottom="0.5" header="0.3" footer="0.3"/>
  <pageSetup scale="80" fitToHeight="0" orientation="landscape" r:id="rId1"/>
  <headerFooter>
    <oddFooter>&amp;L&amp;9&amp;Z&amp;F
&amp;A
&amp;D&amp;R&amp;9&amp;P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Agency Detail Summary</vt:lpstr>
      <vt:lpstr>CIP</vt:lpstr>
      <vt:lpstr>Water Rights Easements</vt:lpstr>
      <vt:lpstr>Software -Intangibles</vt:lpstr>
      <vt:lpstr>Patent Trademarks Licensing</vt:lpstr>
      <vt:lpstr>'Agency Detail Summary'!Print_Titles</vt:lpstr>
      <vt:lpstr>'Patent Trademarks Licensing'!Print_Titles</vt:lpstr>
      <vt:lpstr>'Software -Intangibles'!Print_Titles</vt:lpstr>
      <vt:lpstr>'Water Rights Easements'!Print_Titles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 Year Reported Intangible Balances by Agency and Category List</dc:title>
  <dc:subject>Prior Year Reported Intangible Balances by Agency and Category List</dc:subject>
  <dc:creator>Virginia Department of Accounts</dc:creator>
  <cp:lastPrinted>2024-03-22T16:05:03Z</cp:lastPrinted>
  <dcterms:created xsi:type="dcterms:W3CDTF">2022-12-07T19:48:43Z</dcterms:created>
  <dcterms:modified xsi:type="dcterms:W3CDTF">2024-03-26T11:35:13Z</dcterms:modified>
</cp:coreProperties>
</file>