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xcel\2022 SICAP\Federal\"/>
    </mc:Choice>
  </mc:AlternateContent>
  <bookViews>
    <workbookView xWindow="-15" yWindow="-15" windowWidth="5100" windowHeight="8175"/>
  </bookViews>
  <sheets>
    <sheet name="22 SCHEDA" sheetId="1" r:id="rId1"/>
  </sheets>
  <definedNames>
    <definedName name="_1">'22 SCHEDA'!$C$10:$C$176</definedName>
    <definedName name="_4">'22 SCHEDA'!#REF!</definedName>
    <definedName name="_M">'22 SCHEDA'!$B$10:$B$176</definedName>
    <definedName name="A">'22 SCHEDA'!#REF!</definedName>
    <definedName name="A1_">'22 SCHEDA'!$K$10:$M$179</definedName>
    <definedName name="_xlnm.Print_Area" localSheetId="0">'22 SCHEDA'!$A$1:$Z$225</definedName>
    <definedName name="Print_Area_MI">'22 SCHEDA'!$B$10:$D$53</definedName>
    <definedName name="_xlnm.Print_Titles" localSheetId="0">'22 SCHEDA'!$A:$B,'22 SCHEDA'!$1:$9</definedName>
    <definedName name="Print_Titles_MI">'22 SCHEDA'!$1:$8</definedName>
  </definedNames>
  <calcPr calcId="162913"/>
</workbook>
</file>

<file path=xl/calcChain.xml><?xml version="1.0" encoding="utf-8"?>
<calcChain xmlns="http://schemas.openxmlformats.org/spreadsheetml/2006/main">
  <c r="X208" i="1" l="1"/>
  <c r="X204" i="1"/>
  <c r="X212" i="1"/>
  <c r="X216" i="1"/>
  <c r="X214" i="1"/>
  <c r="X213" i="1"/>
  <c r="X211" i="1"/>
  <c r="X209" i="1"/>
  <c r="X207" i="1"/>
  <c r="X206" i="1"/>
  <c r="X205" i="1"/>
  <c r="X203" i="1"/>
  <c r="X202" i="1"/>
  <c r="X218" i="1"/>
  <c r="X210" i="1"/>
  <c r="X215" i="1"/>
  <c r="X217" i="1"/>
  <c r="E225" i="1"/>
  <c r="X38" i="1" l="1"/>
  <c r="G225" i="1"/>
  <c r="X179" i="1"/>
  <c r="X162" i="1"/>
  <c r="X146" i="1"/>
  <c r="X130" i="1"/>
  <c r="X114" i="1"/>
  <c r="X98" i="1"/>
  <c r="X82" i="1"/>
  <c r="X66" i="1"/>
  <c r="X50" i="1"/>
  <c r="X30" i="1"/>
  <c r="X26" i="1"/>
  <c r="X183" i="1"/>
  <c r="X166" i="1"/>
  <c r="X150" i="1"/>
  <c r="X134" i="1"/>
  <c r="X118" i="1"/>
  <c r="X102" i="1"/>
  <c r="X86" i="1"/>
  <c r="X70" i="1"/>
  <c r="X54" i="1"/>
  <c r="X34" i="1"/>
  <c r="X18" i="1"/>
  <c r="X14" i="1"/>
  <c r="X187" i="1"/>
  <c r="X170" i="1"/>
  <c r="X154" i="1"/>
  <c r="X138" i="1"/>
  <c r="X122" i="1"/>
  <c r="X106" i="1"/>
  <c r="X90" i="1"/>
  <c r="X74" i="1"/>
  <c r="X58" i="1"/>
  <c r="X42" i="1"/>
  <c r="X22" i="1"/>
  <c r="X174" i="1"/>
  <c r="X158" i="1"/>
  <c r="X142" i="1"/>
  <c r="X126" i="1"/>
  <c r="X110" i="1"/>
  <c r="X94" i="1"/>
  <c r="X78" i="1"/>
  <c r="X62" i="1"/>
  <c r="X46" i="1"/>
  <c r="X176" i="1"/>
  <c r="X161" i="1"/>
  <c r="X155" i="1"/>
  <c r="X145" i="1"/>
  <c r="X129" i="1"/>
  <c r="X112" i="1"/>
  <c r="X65" i="1"/>
  <c r="X49" i="1"/>
  <c r="X33" i="1"/>
  <c r="X27" i="1"/>
  <c r="X16" i="1"/>
  <c r="X222" i="1"/>
  <c r="X221" i="1"/>
  <c r="X220" i="1"/>
  <c r="X201" i="1"/>
  <c r="X200" i="1"/>
  <c r="X198" i="1"/>
  <c r="X197" i="1"/>
  <c r="X196" i="1"/>
  <c r="X194" i="1"/>
  <c r="X193" i="1"/>
  <c r="X192" i="1"/>
  <c r="X190" i="1"/>
  <c r="X189" i="1"/>
  <c r="X188" i="1"/>
  <c r="X173" i="1"/>
  <c r="X172" i="1"/>
  <c r="X167" i="1"/>
  <c r="X157" i="1"/>
  <c r="X156" i="1"/>
  <c r="X151" i="1"/>
  <c r="X141" i="1"/>
  <c r="X140" i="1"/>
  <c r="X135" i="1"/>
  <c r="X125" i="1"/>
  <c r="X124" i="1"/>
  <c r="X119" i="1"/>
  <c r="X109" i="1"/>
  <c r="X108" i="1"/>
  <c r="X99" i="1"/>
  <c r="X93" i="1"/>
  <c r="X92" i="1"/>
  <c r="X83" i="1"/>
  <c r="X77" i="1"/>
  <c r="X76" i="1"/>
  <c r="X67" i="1"/>
  <c r="X61" i="1"/>
  <c r="X60" i="1"/>
  <c r="X55" i="1"/>
  <c r="X45" i="1"/>
  <c r="X44" i="1"/>
  <c r="X39" i="1"/>
  <c r="X29" i="1"/>
  <c r="X28" i="1"/>
  <c r="X23" i="1"/>
  <c r="X12" i="1"/>
  <c r="X178" i="1"/>
  <c r="X177" i="1"/>
  <c r="X171" i="1"/>
  <c r="X160" i="1"/>
  <c r="X144" i="1"/>
  <c r="X139" i="1"/>
  <c r="X128" i="1"/>
  <c r="X103" i="1"/>
  <c r="X97" i="1"/>
  <c r="X87" i="1"/>
  <c r="X81" i="1"/>
  <c r="X71" i="1"/>
  <c r="X48" i="1"/>
  <c r="X43" i="1"/>
  <c r="X32" i="1"/>
  <c r="X17" i="1"/>
  <c r="X223" i="1"/>
  <c r="X219" i="1"/>
  <c r="X199" i="1"/>
  <c r="X195" i="1"/>
  <c r="X191" i="1"/>
  <c r="X186" i="1"/>
  <c r="X185" i="1"/>
  <c r="X184" i="1"/>
  <c r="X175" i="1"/>
  <c r="X169" i="1"/>
  <c r="X168" i="1"/>
  <c r="X163" i="1"/>
  <c r="X153" i="1"/>
  <c r="X152" i="1"/>
  <c r="X147" i="1"/>
  <c r="X137" i="1"/>
  <c r="X136" i="1"/>
  <c r="X131" i="1"/>
  <c r="X121" i="1"/>
  <c r="X120" i="1"/>
  <c r="X115" i="1"/>
  <c r="X111" i="1"/>
  <c r="X105" i="1"/>
  <c r="X104" i="1"/>
  <c r="X95" i="1"/>
  <c r="X89" i="1"/>
  <c r="X88" i="1"/>
  <c r="X79" i="1"/>
  <c r="X73" i="1"/>
  <c r="X72" i="1"/>
  <c r="X57" i="1"/>
  <c r="X56" i="1"/>
  <c r="X51" i="1"/>
  <c r="X41" i="1"/>
  <c r="X40" i="1"/>
  <c r="X35" i="1"/>
  <c r="X25" i="1"/>
  <c r="X24" i="1"/>
  <c r="X19" i="1"/>
  <c r="X123" i="1"/>
  <c r="X113" i="1"/>
  <c r="X96" i="1"/>
  <c r="X80" i="1"/>
  <c r="X64" i="1"/>
  <c r="X59" i="1"/>
  <c r="X182" i="1"/>
  <c r="X181" i="1"/>
  <c r="X180" i="1"/>
  <c r="X165" i="1"/>
  <c r="X164" i="1"/>
  <c r="X159" i="1"/>
  <c r="X149" i="1"/>
  <c r="X148" i="1"/>
  <c r="X143" i="1"/>
  <c r="X133" i="1"/>
  <c r="X132" i="1"/>
  <c r="X127" i="1"/>
  <c r="X117" i="1"/>
  <c r="X116" i="1"/>
  <c r="X107" i="1"/>
  <c r="X101" i="1"/>
  <c r="X100" i="1"/>
  <c r="X91" i="1"/>
  <c r="X85" i="1"/>
  <c r="X84" i="1"/>
  <c r="X75" i="1"/>
  <c r="X69" i="1"/>
  <c r="X68" i="1"/>
  <c r="X63" i="1"/>
  <c r="X53" i="1"/>
  <c r="X52" i="1"/>
  <c r="X47" i="1"/>
  <c r="X37" i="1"/>
  <c r="X36" i="1"/>
  <c r="X31" i="1"/>
  <c r="X21" i="1"/>
  <c r="X20" i="1"/>
  <c r="X15" i="1"/>
  <c r="O225" i="1" l="1"/>
  <c r="Q225" i="1" l="1"/>
  <c r="N225" i="1" l="1"/>
  <c r="P225" i="1"/>
  <c r="M225" i="1" l="1"/>
  <c r="V225" i="1"/>
  <c r="W225" i="1"/>
  <c r="U225" i="1"/>
  <c r="T225" i="1"/>
  <c r="S225" i="1"/>
  <c r="R225" i="1"/>
  <c r="L225" i="1"/>
  <c r="K225" i="1"/>
  <c r="J225" i="1"/>
  <c r="I225" i="1"/>
  <c r="H225" i="1"/>
  <c r="F225" i="1"/>
  <c r="D225" i="1"/>
  <c r="X10" i="1"/>
  <c r="X13" i="1" l="1"/>
  <c r="X11" i="1" l="1"/>
  <c r="X224" i="1" l="1"/>
  <c r="C225" i="1"/>
  <c r="X225" i="1" l="1"/>
  <c r="Z15" i="1" l="1"/>
  <c r="Z19" i="1"/>
  <c r="Z20" i="1"/>
  <c r="Z24" i="1"/>
  <c r="Z32" i="1"/>
  <c r="Z40" i="1"/>
  <c r="Z48" i="1"/>
  <c r="Z52" i="1"/>
  <c r="Z56" i="1"/>
  <c r="Z64" i="1"/>
  <c r="Z80" i="1"/>
  <c r="Z84" i="1"/>
  <c r="Z88" i="1"/>
  <c r="Z104" i="1"/>
  <c r="Z116" i="1"/>
  <c r="Z120" i="1"/>
  <c r="Z136" i="1"/>
  <c r="Z148" i="1"/>
  <c r="Z152" i="1"/>
  <c r="Z156" i="1"/>
  <c r="Z164" i="1"/>
  <c r="Z168" i="1"/>
  <c r="Z180" i="1"/>
  <c r="Z184" i="1"/>
  <c r="Z188" i="1"/>
  <c r="Z196" i="1"/>
  <c r="Z200" i="1"/>
  <c r="Z208" i="1"/>
  <c r="Z212" i="1"/>
  <c r="Z216" i="1"/>
  <c r="Z224" i="1"/>
  <c r="Z49" i="1"/>
  <c r="Z65" i="1"/>
  <c r="Z85" i="1"/>
  <c r="Z93" i="1"/>
  <c r="Z109" i="1"/>
  <c r="Z121" i="1"/>
  <c r="Z133" i="1"/>
  <c r="Z141" i="1"/>
  <c r="Z149" i="1"/>
  <c r="Z165" i="1"/>
  <c r="Z173" i="1"/>
  <c r="Z181" i="1"/>
  <c r="Z201" i="1"/>
  <c r="Z209" i="1"/>
  <c r="Z16" i="1"/>
  <c r="Z21" i="1"/>
  <c r="Z25" i="1"/>
  <c r="Z33" i="1"/>
  <c r="Z37" i="1"/>
  <c r="Z45" i="1"/>
  <c r="Z57" i="1"/>
  <c r="Z77" i="1"/>
  <c r="Z89" i="1"/>
  <c r="Z117" i="1"/>
  <c r="Z129" i="1"/>
  <c r="Z145" i="1"/>
  <c r="Z153" i="1"/>
  <c r="Z161" i="1"/>
  <c r="Z189" i="1"/>
  <c r="Z197" i="1"/>
  <c r="Z205" i="1"/>
  <c r="Z221" i="1"/>
  <c r="Z17" i="1"/>
  <c r="Z34" i="1"/>
  <c r="Z42" i="1"/>
  <c r="Z58" i="1"/>
  <c r="Z66" i="1"/>
  <c r="Z74" i="1"/>
  <c r="Z82" i="1"/>
  <c r="Z98" i="1"/>
  <c r="Z106" i="1"/>
  <c r="Z114" i="1"/>
  <c r="Z122" i="1"/>
  <c r="Z130" i="1"/>
  <c r="Z154" i="1"/>
  <c r="Z162" i="1"/>
  <c r="Z170" i="1"/>
  <c r="Z178" i="1"/>
  <c r="Z194" i="1"/>
  <c r="Z210" i="1"/>
  <c r="Z27" i="1"/>
  <c r="Z35" i="1"/>
  <c r="Z75" i="1"/>
  <c r="Z83" i="1"/>
  <c r="Z131" i="1"/>
  <c r="Z147" i="1"/>
  <c r="Z203" i="1"/>
  <c r="Z54" i="1"/>
  <c r="Z70" i="1"/>
  <c r="Z102" i="1"/>
  <c r="Z118" i="1"/>
  <c r="Z134" i="1"/>
  <c r="Z198" i="1"/>
  <c r="Z23" i="1"/>
  <c r="Z71" i="1"/>
  <c r="Z119" i="1"/>
  <c r="Z167" i="1"/>
  <c r="Z175" i="1"/>
  <c r="Z18" i="1"/>
  <c r="Z59" i="1"/>
  <c r="Z91" i="1"/>
  <c r="Z107" i="1"/>
  <c r="Z139" i="1"/>
  <c r="Z163" i="1"/>
  <c r="Z179" i="1"/>
  <c r="Z195" i="1"/>
  <c r="Z219" i="1"/>
  <c r="Z30" i="1"/>
  <c r="Z46" i="1"/>
  <c r="Z78" i="1"/>
  <c r="Z94" i="1"/>
  <c r="Z110" i="1"/>
  <c r="Z142" i="1"/>
  <c r="Z166" i="1"/>
  <c r="Z190" i="1"/>
  <c r="Z222" i="1"/>
  <c r="Z31" i="1"/>
  <c r="Z39" i="1"/>
  <c r="Z63" i="1"/>
  <c r="Z103" i="1"/>
  <c r="Z127" i="1"/>
  <c r="Z183" i="1"/>
  <c r="Z207" i="1"/>
  <c r="Z62" i="1"/>
  <c r="Z158" i="1"/>
  <c r="Z182" i="1"/>
  <c r="Z206" i="1"/>
  <c r="Z13" i="1"/>
  <c r="Z47" i="1"/>
  <c r="Z79" i="1"/>
  <c r="Z95" i="1"/>
  <c r="Z111" i="1"/>
  <c r="Z135" i="1"/>
  <c r="Z159" i="1"/>
  <c r="Z215" i="1"/>
  <c r="Z53" i="1"/>
  <c r="Z51" i="1"/>
  <c r="Z43" i="1"/>
  <c r="Z11" i="1"/>
  <c r="Z132" i="1"/>
  <c r="Z90" i="1"/>
  <c r="Z60" i="1"/>
  <c r="Z193" i="1"/>
  <c r="Z211" i="1"/>
  <c r="Z214" i="1"/>
  <c r="Z68" i="1"/>
  <c r="Z124" i="1"/>
  <c r="Z137" i="1"/>
  <c r="Z169" i="1"/>
  <c r="Z14" i="1"/>
  <c r="Z138" i="1"/>
  <c r="Z44" i="1"/>
  <c r="Z172" i="1"/>
  <c r="Z81" i="1"/>
  <c r="Z125" i="1"/>
  <c r="Z174" i="1"/>
  <c r="Z92" i="1"/>
  <c r="Z185" i="1"/>
  <c r="Z69" i="1"/>
  <c r="Z101" i="1"/>
  <c r="Z204" i="1"/>
  <c r="Z105" i="1"/>
  <c r="Z202" i="1"/>
  <c r="Z218" i="1"/>
  <c r="Z140" i="1"/>
  <c r="Z177" i="1"/>
  <c r="Z99" i="1"/>
  <c r="Z191" i="1"/>
  <c r="Z61" i="1"/>
  <c r="Z157" i="1"/>
  <c r="Z26" i="1"/>
  <c r="Z223" i="1"/>
  <c r="Z217" i="1"/>
  <c r="Z67" i="1"/>
  <c r="Z100" i="1"/>
  <c r="Z220" i="1"/>
  <c r="Z29" i="1"/>
  <c r="Z41" i="1"/>
  <c r="Z213" i="1"/>
  <c r="Z113" i="1"/>
  <c r="Z97" i="1"/>
  <c r="Z73" i="1"/>
  <c r="Z76" i="1"/>
  <c r="Z155" i="1"/>
  <c r="Z123" i="1"/>
  <c r="Z108" i="1"/>
  <c r="Z126" i="1"/>
  <c r="Z22" i="1" l="1"/>
  <c r="Z146" i="1"/>
  <c r="Z55" i="1"/>
  <c r="Z186" i="1"/>
  <c r="Z38" i="1"/>
  <c r="Z50" i="1"/>
  <c r="Z86" i="1"/>
  <c r="Z150" i="1"/>
  <c r="Z151" i="1"/>
  <c r="Z187" i="1"/>
  <c r="Z28" i="1"/>
  <c r="Z72" i="1"/>
  <c r="Z96" i="1"/>
  <c r="Z112" i="1"/>
  <c r="Z128" i="1"/>
  <c r="Z144" i="1"/>
  <c r="Z160" i="1"/>
  <c r="Z176" i="1"/>
  <c r="Z192" i="1"/>
  <c r="Z87" i="1"/>
  <c r="Z115" i="1"/>
  <c r="Z143" i="1"/>
  <c r="Z171" i="1"/>
  <c r="Z199" i="1"/>
  <c r="Z12" i="1"/>
  <c r="Z36" i="1"/>
  <c r="Z10" i="1" l="1"/>
  <c r="Z225" i="1" s="1"/>
  <c r="Y225" i="1"/>
</calcChain>
</file>

<file path=xl/sharedStrings.xml><?xml version="1.0" encoding="utf-8"?>
<sst xmlns="http://schemas.openxmlformats.org/spreadsheetml/2006/main" count="495" uniqueCount="478">
  <si>
    <t>Commonwealth of Virginia</t>
  </si>
  <si>
    <t>BUILDING</t>
  </si>
  <si>
    <t>DGS</t>
  </si>
  <si>
    <t>DOA</t>
  </si>
  <si>
    <t>LIBRARY</t>
  </si>
  <si>
    <t xml:space="preserve">TOTAL </t>
  </si>
  <si>
    <t xml:space="preserve">INTERNAL </t>
  </si>
  <si>
    <t>NET</t>
  </si>
  <si>
    <t>USE</t>
  </si>
  <si>
    <t>M&amp;O</t>
  </si>
  <si>
    <t>RISK</t>
  </si>
  <si>
    <t>GEN'L</t>
  </si>
  <si>
    <t>EMPLOYEE</t>
  </si>
  <si>
    <t>AUDIT/</t>
  </si>
  <si>
    <t>FINANCIAL</t>
  </si>
  <si>
    <t>CAPITOL</t>
  </si>
  <si>
    <t>CENTRAL</t>
  </si>
  <si>
    <t>REFERENCE</t>
  </si>
  <si>
    <t>CENTRAL SERVICE</t>
  </si>
  <si>
    <t>SERVICE FUND</t>
  </si>
  <si>
    <t>AGENCY</t>
  </si>
  <si>
    <t>MULTI</t>
  </si>
  <si>
    <t>SINGLE</t>
  </si>
  <si>
    <t>MNGMNT</t>
  </si>
  <si>
    <t>PROCURE</t>
  </si>
  <si>
    <t>RELATIONS</t>
  </si>
  <si>
    <t>VRS</t>
  </si>
  <si>
    <t>DPB</t>
  </si>
  <si>
    <t>ACCTS</t>
  </si>
  <si>
    <t>SYSTEMS</t>
  </si>
  <si>
    <t>TREASURY</t>
  </si>
  <si>
    <t>SCHEV</t>
  </si>
  <si>
    <t>POLICE</t>
  </si>
  <si>
    <t>RECORDS</t>
  </si>
  <si>
    <t>SERVICES</t>
  </si>
  <si>
    <t>FIXED COSTS</t>
  </si>
  <si>
    <t>ADJUSTMENT</t>
  </si>
  <si>
    <t>(Source: Carryforward Sch B)</t>
  </si>
  <si>
    <t xml:space="preserve">DIRECT </t>
  </si>
  <si>
    <t>BILLED</t>
  </si>
  <si>
    <t>CONSOLIDATED</t>
  </si>
  <si>
    <t>LAB DIRECT BILLED</t>
  </si>
  <si>
    <t>100</t>
  </si>
  <si>
    <t>101</t>
  </si>
  <si>
    <t>103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</si>
  <si>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</si>
  <si>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</si>
  <si>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</si>
  <si>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</si>
  <si>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</si>
  <si>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</si>
  <si>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</si>
  <si>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</si>
  <si>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</si>
  <si>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</si>
  <si>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</si>
  <si>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</si>
  <si>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123</t>
  </si>
  <si>
    <t>125</t>
  </si>
  <si>
    <t>127</t>
  </si>
  <si>
    <t>132</t>
  </si>
  <si>
    <t>140</t>
  </si>
  <si>
    <t>141</t>
  </si>
  <si>
    <t>142</t>
  </si>
  <si>
    <t>146</t>
  </si>
  <si>
    <t>148</t>
  </si>
  <si>
    <t>149</t>
  </si>
  <si>
    <t>154</t>
  </si>
  <si>
    <t>156</t>
  </si>
  <si>
    <t>157</t>
  </si>
  <si>
    <t>160</t>
  </si>
  <si>
    <t>161</t>
  </si>
  <si>
    <t>165</t>
  </si>
  <si>
    <t>166</t>
  </si>
  <si>
    <t>171</t>
  </si>
  <si>
    <t>172</t>
  </si>
  <si>
    <t>174</t>
  </si>
  <si>
    <t>180</t>
  </si>
  <si>
    <t>181</t>
  </si>
  <si>
    <t>182</t>
  </si>
  <si>
    <t>183</t>
  </si>
  <si>
    <t>185</t>
  </si>
  <si>
    <t>186</t>
  </si>
  <si>
    <t>187</t>
  </si>
  <si>
    <t>188</t>
  </si>
  <si>
    <t>190</t>
  </si>
  <si>
    <t>191</t>
  </si>
  <si>
    <t>192</t>
  </si>
  <si>
    <t>197</t>
  </si>
  <si>
    <t>199</t>
  </si>
  <si>
    <t>200</t>
  </si>
  <si>
    <t>201</t>
  </si>
  <si>
    <t>203</t>
  </si>
  <si>
    <t>204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</si>
  <si>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</si>
  <si>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</si>
  <si>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</si>
  <si>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</si>
  <si>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</si>
  <si>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</si>
  <si>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</si>
  <si>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</si>
  <si>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</si>
  <si>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</si>
  <si>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</si>
  <si>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221</t>
  </si>
  <si>
    <t>222</t>
  </si>
  <si>
    <t>223</t>
  </si>
  <si>
    <t>226</t>
  </si>
  <si>
    <t>229</t>
  </si>
  <si>
    <t>233</t>
  </si>
  <si>
    <t>234</t>
  </si>
  <si>
    <t>236</t>
  </si>
  <si>
    <t>238</t>
  </si>
  <si>
    <t>239</t>
  </si>
  <si>
    <t>241</t>
  </si>
  <si>
    <t>242</t>
  </si>
  <si>
    <t>246</t>
  </si>
  <si>
    <t>247</t>
  </si>
  <si>
    <t>261</t>
  </si>
  <si>
    <t>262</t>
  </si>
  <si>
    <t>263</t>
  </si>
  <si>
    <t>268</t>
  </si>
  <si>
    <t>275</t>
  </si>
  <si>
    <t>276</t>
  </si>
  <si>
    <t>277</t>
  </si>
  <si>
    <t>278</t>
  </si>
  <si>
    <t>279</t>
  </si>
  <si>
    <t>280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</si>
  <si>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</si>
  <si>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</si>
  <si>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</si>
  <si>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</si>
  <si>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</si>
  <si>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</si>
  <si>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</si>
  <si>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</si>
  <si>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</si>
  <si>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</si>
  <si>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</si>
  <si>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</si>
  <si>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</si>
  <si>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</si>
  <si>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</si>
  <si>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</si>
  <si>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</si>
  <si>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</si>
  <si>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310</t>
  </si>
  <si>
    <t>320</t>
  </si>
  <si>
    <t>402</t>
  </si>
  <si>
    <t>403</t>
  </si>
  <si>
    <t>405</t>
  </si>
  <si>
    <t>407</t>
  </si>
  <si>
    <t>409</t>
  </si>
  <si>
    <t>411</t>
  </si>
  <si>
    <t>413</t>
  </si>
  <si>
    <t>417</t>
  </si>
  <si>
    <t>423</t>
  </si>
  <si>
    <t>425</t>
  </si>
  <si>
    <t>440</t>
  </si>
  <si>
    <t>454</t>
  </si>
  <si>
    <t>501</t>
  </si>
  <si>
    <t>505</t>
  </si>
  <si>
    <t>506</t>
  </si>
  <si>
    <t>601</t>
  </si>
  <si>
    <t>602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</si>
  <si>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</si>
  <si>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</si>
  <si>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</si>
  <si>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</si>
  <si>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</si>
  <si>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</si>
  <si>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</si>
  <si>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</si>
  <si>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</si>
  <si>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711</t>
  </si>
  <si>
    <t>716</t>
  </si>
  <si>
    <t>718</t>
  </si>
  <si>
    <t>720</t>
  </si>
  <si>
    <t>723</t>
  </si>
  <si>
    <t>724</t>
  </si>
  <si>
    <t>728</t>
  </si>
  <si>
    <t>729</t>
  </si>
  <si>
    <t>733</t>
  </si>
  <si>
    <t>734</t>
  </si>
  <si>
    <t>735</t>
  </si>
  <si>
    <t>737</t>
  </si>
  <si>
    <t>738</t>
  </si>
  <si>
    <t>739</t>
  </si>
  <si>
    <t>741</t>
  </si>
  <si>
    <t>742</t>
  </si>
  <si>
    <t>743</t>
  </si>
  <si>
    <t>745</t>
  </si>
  <si>
    <t>747</t>
  </si>
  <si>
    <t>748</t>
  </si>
  <si>
    <t>749</t>
  </si>
  <si>
    <t>751</t>
  </si>
  <si>
    <t>752</t>
  </si>
  <si>
    <t>753</t>
  </si>
  <si>
    <t>754</t>
  </si>
  <si>
    <t>756</t>
  </si>
  <si>
    <t>757</t>
  </si>
  <si>
    <t>761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</si>
  <si>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</si>
  <si>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</si>
  <si>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</si>
  <si>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</si>
  <si>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</si>
  <si>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</si>
  <si>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</si>
  <si>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</si>
  <si>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</si>
  <si>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</si>
  <si>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</si>
  <si>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</si>
  <si>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</si>
  <si>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</si>
  <si>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794</t>
  </si>
  <si>
    <t>799</t>
  </si>
  <si>
    <t>841</t>
  </si>
  <si>
    <t>848</t>
  </si>
  <si>
    <t>851</t>
  </si>
  <si>
    <t>852</t>
  </si>
  <si>
    <t>912</t>
  </si>
  <si>
    <t>937</t>
  </si>
  <si>
    <t>938</t>
  </si>
  <si>
    <t>942</t>
  </si>
  <si>
    <t>948</t>
  </si>
  <si>
    <t>957</t>
  </si>
  <si>
    <t>960</t>
  </si>
  <si>
    <t>999</t>
  </si>
  <si>
    <t>COST OF GENERAL GOVERNMENT</t>
  </si>
  <si>
    <t>OTHER DIRECT DEPARTMENTS</t>
  </si>
  <si>
    <t>128</t>
  </si>
  <si>
    <t>885</t>
  </si>
  <si>
    <t>922</t>
  </si>
  <si>
    <t>934</t>
  </si>
  <si>
    <t>935</t>
  </si>
  <si>
    <t>936</t>
  </si>
  <si>
    <t>House of Delegates</t>
  </si>
  <si>
    <t>Magistrate System</t>
  </si>
  <si>
    <t>Division of Legislative Services</t>
  </si>
  <si>
    <t>Division of Legislative Automated Systems</t>
  </si>
  <si>
    <t>Joint Legislative Audit/Review Commission</t>
  </si>
  <si>
    <t>Supreme Court</t>
  </si>
  <si>
    <t>Judicial Inquiry &amp; Review Commission</t>
  </si>
  <si>
    <t>Circuit Courts</t>
  </si>
  <si>
    <t>General District Courts</t>
  </si>
  <si>
    <t>Juvenile &amp; Domestic Relations District Courts</t>
  </si>
  <si>
    <t>Combined District Courts</t>
  </si>
  <si>
    <t>Virginia State Bar</t>
  </si>
  <si>
    <t>Lt. Governor</t>
  </si>
  <si>
    <t>Office of the Governor</t>
  </si>
  <si>
    <t>Department of Military Affairs</t>
  </si>
  <si>
    <t>Court of Appeals of Virginia</t>
  </si>
  <si>
    <t>Department of Emergency Management</t>
  </si>
  <si>
    <t xml:space="preserve">Virginia Veterans' Care Center </t>
  </si>
  <si>
    <t>Department of Criminal Justice Services</t>
  </si>
  <si>
    <t>Attorney General &amp; Department of Law</t>
  </si>
  <si>
    <t>The Science Museum of Virginia</t>
  </si>
  <si>
    <t>Virginia Commission for the Arts</t>
  </si>
  <si>
    <t xml:space="preserve">Administration of Health Insurance </t>
  </si>
  <si>
    <t>Department of Motor Vehicles</t>
  </si>
  <si>
    <t>Department of State Police</t>
  </si>
  <si>
    <t>Compensation Board</t>
  </si>
  <si>
    <t>Virginia Criminal Sentencing Commission</t>
  </si>
  <si>
    <t>Department of Taxation</t>
  </si>
  <si>
    <t>Department of Housing/Community Development</t>
  </si>
  <si>
    <t>Secretary of the Commonwealth</t>
  </si>
  <si>
    <t>State Corporation Commission</t>
  </si>
  <si>
    <t>Virginia College Savings Plan</t>
  </si>
  <si>
    <t>Secretary of Administration</t>
  </si>
  <si>
    <t>Department of Labor &amp; Industry</t>
  </si>
  <si>
    <t>Virginia Employment Commission</t>
  </si>
  <si>
    <t>Secretary of Natural Resources</t>
  </si>
  <si>
    <t>Secretary of Education</t>
  </si>
  <si>
    <t>Secretary of Transportation</t>
  </si>
  <si>
    <t>Secretary of Health/Human Resources</t>
  </si>
  <si>
    <t>Secretary of Finance</t>
  </si>
  <si>
    <t>Virginia Workers' Compensation Commission</t>
  </si>
  <si>
    <t>Secretary of Commerce and Trade</t>
  </si>
  <si>
    <t>Department of Conservation &amp; Recreation</t>
  </si>
  <si>
    <t>Department of Education - Central Office Operations</t>
  </si>
  <si>
    <t>The College of William &amp; Mary in Virginia</t>
  </si>
  <si>
    <t>University of Virginia - Academic Division</t>
  </si>
  <si>
    <t>VPI &amp; State University</t>
  </si>
  <si>
    <t>University of Virginia - Medical Center</t>
  </si>
  <si>
    <t>Virginia Military Institute</t>
  </si>
  <si>
    <t>Virginia State University</t>
  </si>
  <si>
    <t>Norfolk State University</t>
  </si>
  <si>
    <t>Longwood University</t>
  </si>
  <si>
    <t xml:space="preserve">University of Mary Washington </t>
  </si>
  <si>
    <t>James Madison University</t>
  </si>
  <si>
    <t>Radford University</t>
  </si>
  <si>
    <t>Old Dominion University</t>
  </si>
  <si>
    <t>Department of Professional and Occupational Reg.</t>
  </si>
  <si>
    <t>Department of Health Professions</t>
  </si>
  <si>
    <t>Board of Accountancy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</si>
  <si>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</si>
  <si>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</si>
  <si>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</si>
  <si>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</si>
  <si>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</si>
  <si>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University of Virginia's College at Wise</t>
  </si>
  <si>
    <t>George Mason University</t>
  </si>
  <si>
    <t>Virginia Rehab Center for the Blind and Vision Impaired</t>
  </si>
  <si>
    <t>Virginia Institute of Marine Science</t>
  </si>
  <si>
    <t>New River Community College</t>
  </si>
  <si>
    <t>Southside Virginia Community College</t>
  </si>
  <si>
    <t>Paul D Camp Community College</t>
  </si>
  <si>
    <t>Rappahannock Community College</t>
  </si>
  <si>
    <t>Danville Community College</t>
  </si>
  <si>
    <t>Northern Virginia Community College</t>
  </si>
  <si>
    <t>Piedmont Virginia Community College</t>
  </si>
  <si>
    <t>J Sargeant Reynolds Community College</t>
  </si>
  <si>
    <t>Eastern Shore Community College</t>
  </si>
  <si>
    <t>Patrick Henry Community College</t>
  </si>
  <si>
    <t>Virginia Western Community College</t>
  </si>
  <si>
    <t>Dabney S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</si>
  <si>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</si>
  <si>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</si>
  <si>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</si>
  <si>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</si>
  <si>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</si>
  <si>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</si>
  <si>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</si>
  <si>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</si>
  <si>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>Germanna Community College</t>
  </si>
  <si>
    <t>Lord Fairfax Community College</t>
  </si>
  <si>
    <t>Mountain Empire Community College</t>
  </si>
  <si>
    <t>Department of Agriculture &amp; Consumer Services</t>
  </si>
  <si>
    <t>Virginia Economic Development Partnership</t>
  </si>
  <si>
    <t>Virginia Tourism Authority</t>
  </si>
  <si>
    <t>Marine Resources Commission</t>
  </si>
  <si>
    <t>Department of Game &amp; Inland Fisheries</t>
  </si>
  <si>
    <t>Virginia Racing Commission</t>
  </si>
  <si>
    <t>Virginia Port Authority</t>
  </si>
  <si>
    <t>Department of Mines, Minerals &amp; Energy</t>
  </si>
  <si>
    <t>Comm. Virginia Alcohol Safety Action Prog</t>
  </si>
  <si>
    <t xml:space="preserve">Gunston Hall </t>
  </si>
  <si>
    <t>Department of Historic Resources</t>
  </si>
  <si>
    <t>Jamestown-Yorktown Foundation</t>
  </si>
  <si>
    <t>Department of Environmental Quality</t>
  </si>
  <si>
    <t>Department of Transportation</t>
  </si>
  <si>
    <t>Department of Rail and Public Transportation</t>
  </si>
  <si>
    <t>Motor Vehicle Dealer Board</t>
  </si>
  <si>
    <t>Department of Health</t>
  </si>
  <si>
    <t>Department of Medical Assistance Services</t>
  </si>
  <si>
    <t>Virginia Board for People w/Disabilities</t>
  </si>
  <si>
    <t>Department of Corrections - 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</si>
  <si>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</si>
  <si>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</si>
  <si>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</si>
  <si>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</si>
  <si>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</si>
  <si>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</si>
  <si>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</si>
  <si>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Virginia Correctional Enterprises</t>
  </si>
  <si>
    <t>Virginia Correctional Center for Women</t>
  </si>
  <si>
    <t>Bland Correctional Center</t>
  </si>
  <si>
    <t>Southeastern Virginia Training Center</t>
  </si>
  <si>
    <t>Catawba Hospital</t>
  </si>
  <si>
    <t>Northern Virginia Mental Health Institute</t>
  </si>
  <si>
    <t>Piedmont Geriatric Hospital</t>
  </si>
  <si>
    <t>Sussex I State Prison</t>
  </si>
  <si>
    <t>Sussex II State Prison</t>
  </si>
  <si>
    <t>Wallen's Ridge State Prison</t>
  </si>
  <si>
    <t>St Brides Correctional Center</t>
  </si>
  <si>
    <t>Southwestern Virginia Training Center</t>
  </si>
  <si>
    <t>Southern Virginia Mental Health Institute</t>
  </si>
  <si>
    <t>Red Onion State Prison</t>
  </si>
  <si>
    <t>Corrections-Employee Relations &amp; Training</t>
  </si>
  <si>
    <t>Nottoway Correctional Center</t>
  </si>
  <si>
    <t>Marion Correction Treatment Center</t>
  </si>
  <si>
    <t>Buckingham Correctional Center</t>
  </si>
  <si>
    <t>Department for the Deaf &amp; Hard of Hearing</t>
  </si>
  <si>
    <t>Deerfield Correctional Center</t>
  </si>
  <si>
    <t>Augusta Correctional Center</t>
  </si>
  <si>
    <t>Corrections - Division of Institutions</t>
  </si>
  <si>
    <t>Western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</si>
  <si>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</si>
  <si>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</si>
  <si>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</si>
  <si>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</si>
  <si>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</si>
  <si>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</si>
  <si>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</si>
  <si>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</si>
  <si>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</si>
  <si>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</si>
  <si>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</si>
  <si>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</si>
  <si>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</si>
  <si>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</si>
  <si>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</si>
  <si>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Virginia Center for Behavioral Rehabilitation</t>
  </si>
  <si>
    <t>Department of Corrections - Central Activities</t>
  </si>
  <si>
    <t>Department of Aviation</t>
  </si>
  <si>
    <t>Indigent Defense Commission</t>
  </si>
  <si>
    <t>Institute for Advanced Learning &amp; Research</t>
  </si>
  <si>
    <t>Department of Veterans Services</t>
  </si>
  <si>
    <t>Sitter-Barfoot Veterans Care Center</t>
  </si>
  <si>
    <t xml:space="preserve">Roanoke Higher Education Authority </t>
  </si>
  <si>
    <t>Southern Virginia Higher Education Center</t>
  </si>
  <si>
    <t>New College Institute</t>
  </si>
  <si>
    <t>Virginia Museum of Natural History</t>
  </si>
  <si>
    <t>Southwest Virginia Higher Education Center</t>
  </si>
  <si>
    <t>Commonwealth Attorneys' Services Council</t>
  </si>
  <si>
    <t>Department of Fire Programs</t>
  </si>
  <si>
    <t>Virginia Foundation for Healthy Youth</t>
  </si>
  <si>
    <t>530</t>
  </si>
  <si>
    <t>155</t>
  </si>
  <si>
    <t>Treasury Board</t>
  </si>
  <si>
    <t>844</t>
  </si>
  <si>
    <t>Joint Commission on Health Care</t>
  </si>
  <si>
    <t>785</t>
  </si>
  <si>
    <t>Virginia State Crime Commission</t>
  </si>
  <si>
    <t>Department of Education/Direct Aid to Public Education</t>
  </si>
  <si>
    <t>Virginia Board of Bar Examiners</t>
  </si>
  <si>
    <t>Department of Motor Vehicles Transfer Payments</t>
  </si>
  <si>
    <t>Department of Behavioral Health &amp; Development Services</t>
  </si>
  <si>
    <t>DIRECT BILLED</t>
  </si>
  <si>
    <t>193</t>
  </si>
  <si>
    <t>Innovation &amp; Entrepreneurship Investment Authority</t>
  </si>
  <si>
    <t>COGG</t>
  </si>
  <si>
    <t>OTH</t>
  </si>
  <si>
    <t>147</t>
  </si>
  <si>
    <t>Fluvanna Correctional Center for Women</t>
  </si>
  <si>
    <t>River North Correctional Center</t>
  </si>
  <si>
    <t>350</t>
  </si>
  <si>
    <t>Department of Small Business &amp; Supplier Diversity</t>
  </si>
  <si>
    <t>Department of Elections</t>
  </si>
  <si>
    <t>HUMAN</t>
  </si>
  <si>
    <t>RESOURCES</t>
  </si>
  <si>
    <t>Tobacco Region Revitalization Commission</t>
  </si>
  <si>
    <t xml:space="preserve">Virginia Lottery </t>
  </si>
  <si>
    <t>ENGINEERING</t>
  </si>
  <si>
    <t>Senate of Virginia</t>
  </si>
  <si>
    <t>164</t>
  </si>
  <si>
    <t>270</t>
  </si>
  <si>
    <t>Virginia Community College System  - Shared Services</t>
  </si>
  <si>
    <t>307</t>
  </si>
  <si>
    <t>Agricultural Council</t>
  </si>
  <si>
    <t>330</t>
  </si>
  <si>
    <t>Virginia-Israel Advisory Board</t>
  </si>
  <si>
    <t>360</t>
  </si>
  <si>
    <t>Fort Monroe Authority</t>
  </si>
  <si>
    <t>400</t>
  </si>
  <si>
    <t>Jamestown-Yorktown Commemorations</t>
  </si>
  <si>
    <t>839</t>
  </si>
  <si>
    <t>Virginia Commission on Youth</t>
  </si>
  <si>
    <t>842</t>
  </si>
  <si>
    <t>Chesapeake Bay Commission</t>
  </si>
  <si>
    <t>845</t>
  </si>
  <si>
    <t>Dr. M L King Memorial Commission</t>
  </si>
  <si>
    <t>876</t>
  </si>
  <si>
    <t>913</t>
  </si>
  <si>
    <t>Veterans Service Foundation</t>
  </si>
  <si>
    <t>2022 Federal Statewide Indirect Cost Allocation Plan</t>
  </si>
  <si>
    <t>Schedule A - 2022 Fixed Costs</t>
  </si>
  <si>
    <t>Office of the State Inspector General</t>
  </si>
  <si>
    <t>Viginia Managememt Fellows Program Administration</t>
  </si>
  <si>
    <t>Secretary of Public Safety and Homeland Security</t>
  </si>
  <si>
    <t>Secretary of Agriculture and Forestry</t>
  </si>
  <si>
    <t>Children's Services Act</t>
  </si>
  <si>
    <t>Wilson Workforce and  Rehab Center</t>
  </si>
  <si>
    <t>Virginia School for the Deaf &amp; the Blind</t>
  </si>
  <si>
    <t>VPI &amp; SU - Coop. Ext. &amp; Ag Experiment Station</t>
  </si>
  <si>
    <t>COOP Ext/Agricultural Research Services</t>
  </si>
  <si>
    <t>Virginia Community College System - Central Office</t>
  </si>
  <si>
    <t>Department for Aging and Rehabilitative Services</t>
  </si>
  <si>
    <t>Department of Forestry</t>
  </si>
  <si>
    <t>Secretary of Veterans and Defense Affairs</t>
  </si>
  <si>
    <t>Hiram Davis Medical Center</t>
  </si>
  <si>
    <t>State Farm Complex</t>
  </si>
  <si>
    <t>Va Conflict of Interest &amp; Ethics Advisory Council</t>
  </si>
  <si>
    <t>Southeastern Univ. Research Assoc. for Jefferson Science Associates, LLC</t>
  </si>
  <si>
    <t>Virginia Alcoholic Beverage Control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</si>
</sst>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General_)"/>
    <numFmt numFmtId="165" formatCode="0.00_)"/>
  </numFmts>
  <fonts count="4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/>
    <xf numFmtId="37" fontId="1" fillId="0" borderId="0" xfId="0" applyNumberFormat="1" applyFont="1" applyProtection="1"/>
    <xf numFmtId="164" fontId="1" fillId="0" borderId="0" xfId="0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/>
    <xf numFmtId="164" fontId="1" fillId="0" borderId="1" xfId="0" applyFont="1" applyBorder="1" applyAlignment="1" applyProtection="1">
      <alignment horizontal="center"/>
    </xf>
    <xf numFmtId="37" fontId="1" fillId="0" borderId="1" xfId="0" applyNumberFormat="1" applyFont="1" applyBorder="1" applyAlignment="1" applyProtection="1">
      <alignment horizontal="center"/>
    </xf>
    <xf numFmtId="164" fontId="0" fillId="0" borderId="0" xfId="0" applyBorder="1"/>
    <xf numFmtId="41" fontId="1" fillId="0" borderId="0" xfId="0" applyNumberFormat="1" applyFont="1"/>
    <xf numFmtId="41" fontId="1" fillId="0" borderId="2" xfId="0" applyNumberFormat="1" applyFont="1" applyBorder="1"/>
    <xf numFmtId="41" fontId="1" fillId="0" borderId="0" xfId="0" applyNumberFormat="1" applyFont="1" applyProtection="1"/>
    <xf numFmtId="164" fontId="1" fillId="0" borderId="0" xfId="0" applyFont="1" applyAlignment="1" applyProtection="1">
      <alignment horizontal="left" vertical="center"/>
    </xf>
    <xf numFmtId="164" fontId="0" fillId="0" borderId="0" xfId="0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3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Font="1" applyAlignment="1">
      <alignment horizontal="left" vertical="center"/>
    </xf>
    <xf numFmtId="164" fontId="1" fillId="0" borderId="0" xfId="0" applyFont="1" applyBorder="1" applyAlignment="1" applyProtection="1">
      <alignment horizontal="center"/>
    </xf>
    <xf numFmtId="164" fontId="0" fillId="0" borderId="0" xfId="0" applyAlignment="1">
      <alignment horizontal="left" vertical="center"/>
    </xf>
    <xf numFmtId="164" fontId="0" fillId="0" borderId="0" xfId="0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vertical="center"/>
    </xf>
    <xf numFmtId="164" fontId="0" fillId="0" borderId="0" xfId="0" applyFont="1" applyAlignment="1" applyProtection="1">
      <alignment horizontal="center"/>
    </xf>
    <xf numFmtId="164" fontId="0" fillId="0" borderId="1" xfId="0" applyBorder="1" applyAlignment="1" applyProtection="1">
      <alignment horizont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/>
    <xf numFmtId="164" fontId="1" fillId="0" borderId="0" xfId="0" applyFont="1" applyFill="1"/>
    <xf numFmtId="164" fontId="0" fillId="0" borderId="1" xfId="0" applyFont="1" applyBorder="1" applyAlignment="1" applyProtection="1">
      <alignment horizontal="center"/>
    </xf>
    <xf numFmtId="41" fontId="3" fillId="0" borderId="0" xfId="0" applyNumberFormat="1" applyFont="1" applyFill="1"/>
    <xf numFmtId="41" fontId="1" fillId="0" borderId="0" xfId="0" applyNumberFormat="1" applyFont="1" applyFill="1"/>
    <xf numFmtId="41" fontId="1" fillId="0" borderId="0" xfId="0" applyNumberFormat="1" applyFont="1" applyFill="1" applyProtection="1"/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431"/>
  <sheetViews>
    <sheetView showGridLines="0" tabSelected="1" zoomScaleNormal="100" workbookViewId="0">
      <pane xSplit="2" ySplit="9" topLeftCell="C210" activePane="bottomRight" state="frozen"/>
      <selection pane="topRight" activeCell="C1" sqref="C1"/>
      <selection pane="bottomLeft" activeCell="A10" sqref="A10"/>
      <selection pane="bottomRight" activeCell="J225" sqref="J225"/>
    </sheetView>
  </sheetViews>
  <sheetFormatPr defaultColWidth="9.42578125" defaultRowHeight="12" x14ac:dyDescent="0.2"/>
  <cols>
    <col min="1" max="1" width="6" style="13" customWidth="1"/>
    <col min="2" max="2" width="49.140625" style="13" bestFit="1" customWidth="1"/>
    <col min="3" max="3" width="11" bestFit="1" customWidth="1"/>
    <col min="4" max="4" width="10" bestFit="1" customWidth="1"/>
    <col min="5" max="5" width="13.140625" bestFit="1" customWidth="1"/>
    <col min="6" max="6" width="9.140625" bestFit="1" customWidth="1"/>
    <col min="7" max="7" width="10" bestFit="1" customWidth="1"/>
    <col min="8" max="8" width="8.42578125" bestFit="1" customWidth="1"/>
    <col min="9" max="9" width="11.5703125" bestFit="1" customWidth="1"/>
    <col min="10" max="10" width="12.7109375" customWidth="1"/>
    <col min="11" max="11" width="10.5703125" bestFit="1" customWidth="1"/>
    <col min="12" max="12" width="10" bestFit="1" customWidth="1"/>
    <col min="13" max="13" width="10.5703125" bestFit="1" customWidth="1"/>
    <col min="14" max="14" width="11.5703125" bestFit="1" customWidth="1"/>
    <col min="15" max="15" width="10.5703125" bestFit="1" customWidth="1"/>
    <col min="16" max="16" width="11.5703125" bestFit="1" customWidth="1"/>
    <col min="17" max="17" width="10.5703125" bestFit="1" customWidth="1"/>
    <col min="18" max="18" width="11" bestFit="1" customWidth="1"/>
    <col min="19" max="19" width="14" bestFit="1" customWidth="1"/>
    <col min="20" max="20" width="11" bestFit="1" customWidth="1"/>
    <col min="21" max="21" width="11.7109375" bestFit="1" customWidth="1"/>
    <col min="22" max="22" width="9.42578125" bestFit="1" customWidth="1"/>
    <col min="23" max="23" width="17.85546875" bestFit="1" customWidth="1"/>
    <col min="24" max="24" width="17.42578125" customWidth="1"/>
    <col min="25" max="25" width="19.28515625" customWidth="1"/>
    <col min="26" max="26" width="17.85546875" customWidth="1"/>
    <col min="27" max="27" width="9.42578125" customWidth="1"/>
  </cols>
  <sheetData>
    <row r="1" spans="1:26" x14ac:dyDescent="0.2">
      <c r="A1" s="1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1"/>
    </row>
    <row r="2" spans="1:26" x14ac:dyDescent="0.2">
      <c r="A2" s="21" t="s">
        <v>458</v>
      </c>
      <c r="C2" s="26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1"/>
    </row>
    <row r="3" spans="1:26" x14ac:dyDescent="0.2">
      <c r="A3" s="14" t="s">
        <v>459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1"/>
    </row>
    <row r="4" spans="1:26" x14ac:dyDescent="0.2">
      <c r="A4" s="15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1"/>
    </row>
    <row r="5" spans="1:26" x14ac:dyDescent="0.2"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1"/>
    </row>
    <row r="6" spans="1:26" x14ac:dyDescent="0.2">
      <c r="A6" s="32" t="s">
        <v>20</v>
      </c>
      <c r="B6" s="32"/>
      <c r="C6" s="3" t="s">
        <v>1</v>
      </c>
      <c r="D6" s="3" t="s">
        <v>1</v>
      </c>
      <c r="E6" s="23"/>
      <c r="F6" s="3" t="s">
        <v>2</v>
      </c>
      <c r="G6" s="3" t="s">
        <v>2</v>
      </c>
      <c r="H6" s="3" t="s">
        <v>2</v>
      </c>
      <c r="I6" s="3" t="s">
        <v>2</v>
      </c>
      <c r="J6" s="1"/>
      <c r="K6" s="1"/>
      <c r="L6" s="1"/>
      <c r="M6" s="1"/>
      <c r="N6" s="3" t="s">
        <v>3</v>
      </c>
      <c r="O6" s="3" t="s">
        <v>3</v>
      </c>
      <c r="P6" s="1"/>
      <c r="Q6" s="1"/>
      <c r="R6" s="1"/>
      <c r="S6" s="3" t="s">
        <v>15</v>
      </c>
      <c r="T6" s="3" t="s">
        <v>4</v>
      </c>
      <c r="U6" s="3" t="s">
        <v>4</v>
      </c>
      <c r="V6" s="3" t="s">
        <v>4</v>
      </c>
      <c r="W6" s="4" t="s">
        <v>2</v>
      </c>
      <c r="X6" s="4" t="s">
        <v>5</v>
      </c>
      <c r="Y6" s="4" t="s">
        <v>6</v>
      </c>
      <c r="Z6" s="3" t="s">
        <v>7</v>
      </c>
    </row>
    <row r="7" spans="1:26" x14ac:dyDescent="0.2">
      <c r="A7" s="32"/>
      <c r="B7" s="32"/>
      <c r="C7" s="3" t="s">
        <v>8</v>
      </c>
      <c r="D7" s="3" t="s">
        <v>8</v>
      </c>
      <c r="E7" s="23" t="s">
        <v>2</v>
      </c>
      <c r="F7" s="3" t="s">
        <v>9</v>
      </c>
      <c r="G7" s="3" t="s">
        <v>9</v>
      </c>
      <c r="H7" s="3" t="s">
        <v>10</v>
      </c>
      <c r="I7" s="3" t="s">
        <v>11</v>
      </c>
      <c r="J7" s="23" t="s">
        <v>432</v>
      </c>
      <c r="K7" s="3" t="s">
        <v>12</v>
      </c>
      <c r="L7" s="1"/>
      <c r="M7" s="1"/>
      <c r="N7" s="3" t="s">
        <v>13</v>
      </c>
      <c r="O7" s="3" t="s">
        <v>14</v>
      </c>
      <c r="P7" s="1"/>
      <c r="Q7" s="1"/>
      <c r="R7" s="3" t="s">
        <v>15</v>
      </c>
      <c r="S7" s="19" t="s">
        <v>32</v>
      </c>
      <c r="T7" s="3" t="s">
        <v>16</v>
      </c>
      <c r="U7" s="3" t="s">
        <v>17</v>
      </c>
      <c r="V7" s="4" t="s">
        <v>38</v>
      </c>
      <c r="W7" s="4" t="s">
        <v>40</v>
      </c>
      <c r="X7" s="4" t="s">
        <v>18</v>
      </c>
      <c r="Y7" s="4" t="s">
        <v>19</v>
      </c>
      <c r="Z7" s="3" t="s">
        <v>18</v>
      </c>
    </row>
    <row r="8" spans="1:26" x14ac:dyDescent="0.2">
      <c r="A8" s="33"/>
      <c r="B8" s="33"/>
      <c r="C8" s="6" t="s">
        <v>21</v>
      </c>
      <c r="D8" s="6" t="s">
        <v>22</v>
      </c>
      <c r="E8" s="28" t="s">
        <v>436</v>
      </c>
      <c r="F8" s="6" t="s">
        <v>22</v>
      </c>
      <c r="G8" s="6" t="s">
        <v>21</v>
      </c>
      <c r="H8" s="6" t="s">
        <v>23</v>
      </c>
      <c r="I8" s="6" t="s">
        <v>24</v>
      </c>
      <c r="J8" s="24" t="s">
        <v>433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6" t="s">
        <v>31</v>
      </c>
      <c r="R8" s="6" t="s">
        <v>32</v>
      </c>
      <c r="S8" s="6" t="s">
        <v>421</v>
      </c>
      <c r="T8" s="6" t="s">
        <v>33</v>
      </c>
      <c r="U8" s="6" t="s">
        <v>34</v>
      </c>
      <c r="V8" s="7" t="s">
        <v>39</v>
      </c>
      <c r="W8" s="7" t="s">
        <v>41</v>
      </c>
      <c r="X8" s="7" t="s">
        <v>35</v>
      </c>
      <c r="Y8" s="7" t="s">
        <v>36</v>
      </c>
      <c r="Z8" s="6" t="s">
        <v>35</v>
      </c>
    </row>
    <row r="9" spans="1:26" x14ac:dyDescent="0.2">
      <c r="B9" s="16"/>
      <c r="C9" s="2"/>
      <c r="D9" s="2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2"/>
      <c r="X9" s="2"/>
      <c r="Y9" s="2"/>
      <c r="Z9" s="1"/>
    </row>
    <row r="10" spans="1:26" x14ac:dyDescent="0.2">
      <c r="A10" s="17" t="s">
        <v>42</v>
      </c>
      <c r="B10" s="18" t="s">
        <v>437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-1</v>
      </c>
      <c r="I10" s="29">
        <v>0</v>
      </c>
      <c r="J10" s="29">
        <v>0</v>
      </c>
      <c r="K10" s="29">
        <v>0</v>
      </c>
      <c r="L10" s="29">
        <v>258</v>
      </c>
      <c r="M10" s="29">
        <v>13269</v>
      </c>
      <c r="N10" s="29">
        <v>838</v>
      </c>
      <c r="O10" s="29">
        <v>516</v>
      </c>
      <c r="P10" s="29">
        <v>446</v>
      </c>
      <c r="Q10" s="29">
        <v>0</v>
      </c>
      <c r="R10" s="30">
        <v>0</v>
      </c>
      <c r="S10" s="30">
        <v>0</v>
      </c>
      <c r="T10" s="29">
        <v>0</v>
      </c>
      <c r="U10" s="30">
        <v>67431</v>
      </c>
      <c r="V10" s="29">
        <v>0</v>
      </c>
      <c r="W10" s="29">
        <v>0</v>
      </c>
      <c r="X10" s="31">
        <f t="shared" ref="X10:X73" si="0">SUM(C10:W10)</f>
        <v>82757</v>
      </c>
      <c r="Y10" s="29">
        <v>-112</v>
      </c>
      <c r="Z10" s="31">
        <f t="shared" ref="Z10:Z69" si="1">+X10+Y10</f>
        <v>82645</v>
      </c>
    </row>
    <row r="11" spans="1:26" x14ac:dyDescent="0.2">
      <c r="A11" s="17" t="s">
        <v>43</v>
      </c>
      <c r="B11" s="18" t="s">
        <v>239</v>
      </c>
      <c r="C11" s="29">
        <v>0</v>
      </c>
      <c r="D11" s="30">
        <v>0</v>
      </c>
      <c r="E11" s="29">
        <v>0</v>
      </c>
      <c r="F11" s="29">
        <v>0</v>
      </c>
      <c r="G11" s="29">
        <v>0</v>
      </c>
      <c r="H11" s="29">
        <v>-1</v>
      </c>
      <c r="I11" s="29">
        <v>0</v>
      </c>
      <c r="J11" s="29">
        <v>0</v>
      </c>
      <c r="K11" s="29">
        <v>0</v>
      </c>
      <c r="L11" s="29">
        <v>1054</v>
      </c>
      <c r="M11" s="29">
        <v>6144</v>
      </c>
      <c r="N11" s="29">
        <v>1143</v>
      </c>
      <c r="O11" s="29">
        <v>704</v>
      </c>
      <c r="P11" s="29">
        <v>365</v>
      </c>
      <c r="Q11" s="29">
        <v>0</v>
      </c>
      <c r="R11" s="30">
        <v>0</v>
      </c>
      <c r="S11" s="30">
        <v>0</v>
      </c>
      <c r="T11" s="29">
        <v>0</v>
      </c>
      <c r="U11" s="30">
        <v>91311</v>
      </c>
      <c r="V11" s="29">
        <v>0</v>
      </c>
      <c r="W11" s="29">
        <v>0</v>
      </c>
      <c r="X11" s="11">
        <f t="shared" si="0"/>
        <v>100720</v>
      </c>
      <c r="Y11" s="29">
        <v>-193</v>
      </c>
      <c r="Z11" s="11">
        <f t="shared" si="1"/>
        <v>100527</v>
      </c>
    </row>
    <row r="12" spans="1:26" x14ac:dyDescent="0.2">
      <c r="A12" s="17" t="s">
        <v>44</v>
      </c>
      <c r="B12" s="18" t="s">
        <v>240</v>
      </c>
      <c r="C12" s="29">
        <v>0</v>
      </c>
      <c r="D12" s="30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2871</v>
      </c>
      <c r="M12" s="29">
        <v>93</v>
      </c>
      <c r="N12" s="29">
        <v>5298</v>
      </c>
      <c r="O12" s="29">
        <v>3264</v>
      </c>
      <c r="P12" s="29">
        <v>116</v>
      </c>
      <c r="Q12" s="29">
        <v>0</v>
      </c>
      <c r="R12" s="30">
        <v>0</v>
      </c>
      <c r="S12" s="30">
        <v>0</v>
      </c>
      <c r="T12" s="29">
        <v>0</v>
      </c>
      <c r="U12" s="30">
        <v>0</v>
      </c>
      <c r="V12" s="29">
        <v>0</v>
      </c>
      <c r="W12" s="29">
        <v>0</v>
      </c>
      <c r="X12" s="11">
        <f t="shared" si="0"/>
        <v>11642</v>
      </c>
      <c r="Y12" s="29">
        <v>-228</v>
      </c>
      <c r="Z12" s="11">
        <f t="shared" si="1"/>
        <v>11414</v>
      </c>
    </row>
    <row r="13" spans="1:26" x14ac:dyDescent="0.2">
      <c r="A13" s="17" t="s">
        <v>45</v>
      </c>
      <c r="B13" s="18" t="s">
        <v>241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476</v>
      </c>
      <c r="M13" s="29">
        <v>-1569</v>
      </c>
      <c r="N13" s="29">
        <v>159</v>
      </c>
      <c r="O13" s="29">
        <v>102</v>
      </c>
      <c r="P13" s="29">
        <v>169</v>
      </c>
      <c r="Q13" s="29">
        <v>0</v>
      </c>
      <c r="R13" s="30">
        <v>0</v>
      </c>
      <c r="S13" s="30">
        <v>0</v>
      </c>
      <c r="T13" s="29">
        <v>0</v>
      </c>
      <c r="U13" s="30">
        <v>-7</v>
      </c>
      <c r="V13" s="29">
        <v>0</v>
      </c>
      <c r="W13" s="29">
        <v>0</v>
      </c>
      <c r="X13" s="11">
        <f t="shared" si="0"/>
        <v>-670</v>
      </c>
      <c r="Y13" s="29">
        <v>-46</v>
      </c>
      <c r="Z13" s="11">
        <f t="shared" si="1"/>
        <v>-716</v>
      </c>
    </row>
    <row r="14" spans="1:26" x14ac:dyDescent="0.2">
      <c r="A14" s="17" t="s">
        <v>46</v>
      </c>
      <c r="B14" s="18" t="s">
        <v>242</v>
      </c>
      <c r="C14" s="29">
        <v>363714</v>
      </c>
      <c r="D14" s="30">
        <v>0</v>
      </c>
      <c r="E14" s="29">
        <v>0</v>
      </c>
      <c r="F14" s="29">
        <v>0</v>
      </c>
      <c r="G14" s="29">
        <v>-8059</v>
      </c>
      <c r="H14" s="29">
        <v>0</v>
      </c>
      <c r="I14" s="29">
        <v>0</v>
      </c>
      <c r="J14" s="29">
        <v>0</v>
      </c>
      <c r="K14" s="29">
        <v>0</v>
      </c>
      <c r="L14" s="29">
        <v>129</v>
      </c>
      <c r="M14" s="29">
        <v>14012</v>
      </c>
      <c r="N14" s="29">
        <v>249</v>
      </c>
      <c r="O14" s="29">
        <v>154</v>
      </c>
      <c r="P14" s="29">
        <v>103</v>
      </c>
      <c r="Q14" s="29">
        <v>0</v>
      </c>
      <c r="R14" s="30">
        <v>176855</v>
      </c>
      <c r="S14" s="30">
        <v>0</v>
      </c>
      <c r="T14" s="29">
        <v>0</v>
      </c>
      <c r="U14" s="30">
        <v>0</v>
      </c>
      <c r="V14" s="29">
        <v>0</v>
      </c>
      <c r="W14" s="29">
        <v>0</v>
      </c>
      <c r="X14" s="11">
        <f t="shared" si="0"/>
        <v>547157</v>
      </c>
      <c r="Y14" s="29">
        <v>-26</v>
      </c>
      <c r="Z14" s="11">
        <f t="shared" si="1"/>
        <v>547131</v>
      </c>
    </row>
    <row r="15" spans="1:26" x14ac:dyDescent="0.2">
      <c r="A15" s="17" t="s">
        <v>47</v>
      </c>
      <c r="B15" s="18" t="s">
        <v>243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238</v>
      </c>
      <c r="M15" s="29">
        <v>2396</v>
      </c>
      <c r="N15" s="29">
        <v>376</v>
      </c>
      <c r="O15" s="29">
        <v>233</v>
      </c>
      <c r="P15" s="29">
        <v>19</v>
      </c>
      <c r="Q15" s="29">
        <v>0</v>
      </c>
      <c r="R15" s="30">
        <v>0</v>
      </c>
      <c r="S15" s="30">
        <v>0</v>
      </c>
      <c r="T15" s="29">
        <v>0</v>
      </c>
      <c r="U15" s="30">
        <v>0</v>
      </c>
      <c r="V15" s="29">
        <v>0</v>
      </c>
      <c r="W15" s="29">
        <v>0</v>
      </c>
      <c r="X15" s="11">
        <f t="shared" si="0"/>
        <v>3262</v>
      </c>
      <c r="Y15" s="29">
        <v>-22</v>
      </c>
      <c r="Z15" s="11">
        <f t="shared" si="1"/>
        <v>3240</v>
      </c>
    </row>
    <row r="16" spans="1:26" x14ac:dyDescent="0.2">
      <c r="A16" s="17" t="s">
        <v>48</v>
      </c>
      <c r="B16" s="18" t="s">
        <v>244</v>
      </c>
      <c r="C16" s="29">
        <v>41243</v>
      </c>
      <c r="D16" s="30">
        <v>0</v>
      </c>
      <c r="E16" s="29">
        <v>0</v>
      </c>
      <c r="F16" s="29">
        <v>0</v>
      </c>
      <c r="G16" s="29">
        <v>2001</v>
      </c>
      <c r="H16" s="29">
        <v>1</v>
      </c>
      <c r="I16" s="29">
        <v>0</v>
      </c>
      <c r="J16" s="29">
        <v>0</v>
      </c>
      <c r="K16" s="29">
        <v>0</v>
      </c>
      <c r="L16" s="29">
        <v>1421</v>
      </c>
      <c r="M16" s="29">
        <v>14481</v>
      </c>
      <c r="N16" s="29">
        <v>11060</v>
      </c>
      <c r="O16" s="29">
        <v>6825</v>
      </c>
      <c r="P16" s="29">
        <v>79625</v>
      </c>
      <c r="Q16" s="29">
        <v>0</v>
      </c>
      <c r="R16" s="30">
        <v>2062324</v>
      </c>
      <c r="S16" s="30">
        <v>0</v>
      </c>
      <c r="T16" s="29">
        <v>0</v>
      </c>
      <c r="U16" s="30">
        <v>-48298</v>
      </c>
      <c r="V16" s="29">
        <v>-42682</v>
      </c>
      <c r="W16" s="29">
        <v>0</v>
      </c>
      <c r="X16" s="11">
        <f t="shared" si="0"/>
        <v>2128001</v>
      </c>
      <c r="Y16" s="29">
        <v>-271.83535860511614</v>
      </c>
      <c r="Z16" s="11">
        <f t="shared" si="1"/>
        <v>2127729.1646413947</v>
      </c>
    </row>
    <row r="17" spans="1:26" x14ac:dyDescent="0.2">
      <c r="A17" s="17" t="s">
        <v>49</v>
      </c>
      <c r="B17" s="18" t="s">
        <v>245</v>
      </c>
      <c r="C17" s="29">
        <v>912</v>
      </c>
      <c r="D17" s="30">
        <v>0</v>
      </c>
      <c r="E17" s="29">
        <v>0</v>
      </c>
      <c r="F17" s="29">
        <v>0</v>
      </c>
      <c r="G17" s="29">
        <v>45</v>
      </c>
      <c r="H17" s="29">
        <v>0</v>
      </c>
      <c r="I17" s="29">
        <v>0</v>
      </c>
      <c r="J17" s="29">
        <v>0</v>
      </c>
      <c r="K17" s="29">
        <v>0</v>
      </c>
      <c r="L17" s="29">
        <v>20</v>
      </c>
      <c r="M17" s="29">
        <v>2355</v>
      </c>
      <c r="N17" s="29">
        <v>88</v>
      </c>
      <c r="O17" s="29">
        <v>54</v>
      </c>
      <c r="P17" s="29">
        <v>0</v>
      </c>
      <c r="Q17" s="29">
        <v>0</v>
      </c>
      <c r="R17" s="30">
        <v>45642</v>
      </c>
      <c r="S17" s="30">
        <v>0</v>
      </c>
      <c r="T17" s="29">
        <v>0</v>
      </c>
      <c r="U17" s="30">
        <v>0</v>
      </c>
      <c r="V17" s="29">
        <v>-189</v>
      </c>
      <c r="W17" s="29">
        <v>0</v>
      </c>
      <c r="X17" s="11">
        <f t="shared" si="0"/>
        <v>48927</v>
      </c>
      <c r="Y17" s="29">
        <v>-5</v>
      </c>
      <c r="Z17" s="11">
        <f t="shared" si="1"/>
        <v>48922</v>
      </c>
    </row>
    <row r="18" spans="1:26" x14ac:dyDescent="0.2">
      <c r="A18" s="17" t="s">
        <v>50</v>
      </c>
      <c r="B18" s="18" t="s">
        <v>246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1237</v>
      </c>
      <c r="M18" s="29">
        <v>2831</v>
      </c>
      <c r="N18" s="29">
        <v>105099</v>
      </c>
      <c r="O18" s="29">
        <v>64525</v>
      </c>
      <c r="P18" s="29">
        <v>526380</v>
      </c>
      <c r="Q18" s="29">
        <v>0</v>
      </c>
      <c r="R18" s="30">
        <v>0</v>
      </c>
      <c r="S18" s="30">
        <v>0</v>
      </c>
      <c r="T18" s="29">
        <v>0</v>
      </c>
      <c r="U18" s="30">
        <v>-33</v>
      </c>
      <c r="V18" s="29">
        <v>0</v>
      </c>
      <c r="W18" s="29">
        <v>0</v>
      </c>
      <c r="X18" s="11">
        <f t="shared" si="0"/>
        <v>700039</v>
      </c>
      <c r="Y18" s="29">
        <v>-798</v>
      </c>
      <c r="Z18" s="11">
        <f t="shared" si="1"/>
        <v>699241</v>
      </c>
    </row>
    <row r="19" spans="1:26" x14ac:dyDescent="0.2">
      <c r="A19" s="17" t="s">
        <v>51</v>
      </c>
      <c r="B19" s="18" t="s">
        <v>247</v>
      </c>
      <c r="C19" s="29">
        <v>0</v>
      </c>
      <c r="D19" s="30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6928</v>
      </c>
      <c r="M19" s="29">
        <v>3782</v>
      </c>
      <c r="N19" s="29">
        <v>95764</v>
      </c>
      <c r="O19" s="29">
        <v>58926</v>
      </c>
      <c r="P19" s="29">
        <v>191678</v>
      </c>
      <c r="Q19" s="29">
        <v>0</v>
      </c>
      <c r="R19" s="30">
        <v>0</v>
      </c>
      <c r="S19" s="30">
        <v>0</v>
      </c>
      <c r="T19" s="29">
        <v>0</v>
      </c>
      <c r="U19" s="30">
        <v>0</v>
      </c>
      <c r="V19" s="29">
        <v>0</v>
      </c>
      <c r="W19" s="29">
        <v>0</v>
      </c>
      <c r="X19" s="11">
        <f t="shared" si="0"/>
        <v>357078</v>
      </c>
      <c r="Y19" s="29">
        <v>-781</v>
      </c>
      <c r="Z19" s="11">
        <f t="shared" si="1"/>
        <v>356297</v>
      </c>
    </row>
    <row r="20" spans="1:26" x14ac:dyDescent="0.2">
      <c r="A20" s="17" t="s">
        <v>52</v>
      </c>
      <c r="B20" s="18" t="s">
        <v>248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29">
        <v>0</v>
      </c>
      <c r="K20" s="29">
        <v>0</v>
      </c>
      <c r="L20" s="29">
        <v>4644</v>
      </c>
      <c r="M20" s="29">
        <v>2992</v>
      </c>
      <c r="N20" s="29">
        <v>79583</v>
      </c>
      <c r="O20" s="29">
        <v>49064</v>
      </c>
      <c r="P20" s="29">
        <v>61846</v>
      </c>
      <c r="Q20" s="29">
        <v>0</v>
      </c>
      <c r="R20" s="30">
        <v>0</v>
      </c>
      <c r="S20" s="30">
        <v>0</v>
      </c>
      <c r="T20" s="29">
        <v>0</v>
      </c>
      <c r="U20" s="30">
        <v>0</v>
      </c>
      <c r="V20" s="29">
        <v>0</v>
      </c>
      <c r="W20" s="29">
        <v>0</v>
      </c>
      <c r="X20" s="11">
        <f t="shared" si="0"/>
        <v>198130</v>
      </c>
      <c r="Y20" s="29">
        <v>-670</v>
      </c>
      <c r="Z20" s="11">
        <f t="shared" si="1"/>
        <v>197460</v>
      </c>
    </row>
    <row r="21" spans="1:26" x14ac:dyDescent="0.2">
      <c r="A21" s="17" t="s">
        <v>53</v>
      </c>
      <c r="B21" s="18" t="s">
        <v>249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-1</v>
      </c>
      <c r="I21" s="29">
        <v>0</v>
      </c>
      <c r="J21" s="29">
        <v>0</v>
      </c>
      <c r="K21" s="29">
        <v>0</v>
      </c>
      <c r="L21" s="29">
        <v>971</v>
      </c>
      <c r="M21" s="29">
        <v>2237</v>
      </c>
      <c r="N21" s="29">
        <v>23136</v>
      </c>
      <c r="O21" s="29">
        <v>14377</v>
      </c>
      <c r="P21" s="29">
        <v>63612</v>
      </c>
      <c r="Q21" s="29">
        <v>0</v>
      </c>
      <c r="R21" s="30">
        <v>0</v>
      </c>
      <c r="S21" s="30">
        <v>0</v>
      </c>
      <c r="T21" s="29">
        <v>0</v>
      </c>
      <c r="U21" s="30">
        <v>0</v>
      </c>
      <c r="V21" s="29">
        <v>0</v>
      </c>
      <c r="W21" s="29">
        <v>0</v>
      </c>
      <c r="X21" s="11">
        <f t="shared" si="0"/>
        <v>104332</v>
      </c>
      <c r="Y21" s="29">
        <v>-185</v>
      </c>
      <c r="Z21" s="11">
        <f t="shared" si="1"/>
        <v>104147</v>
      </c>
    </row>
    <row r="22" spans="1:26" x14ac:dyDescent="0.2">
      <c r="A22" s="17" t="s">
        <v>54</v>
      </c>
      <c r="B22" s="18" t="s">
        <v>250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-1</v>
      </c>
      <c r="I22" s="29">
        <v>307</v>
      </c>
      <c r="J22" s="29">
        <v>0</v>
      </c>
      <c r="K22" s="29">
        <v>0</v>
      </c>
      <c r="L22" s="29">
        <v>605</v>
      </c>
      <c r="M22" s="29">
        <v>7113</v>
      </c>
      <c r="N22" s="29">
        <v>12181</v>
      </c>
      <c r="O22" s="29">
        <v>7515</v>
      </c>
      <c r="P22" s="29">
        <v>108553</v>
      </c>
      <c r="Q22" s="29">
        <v>0</v>
      </c>
      <c r="R22" s="30">
        <v>0</v>
      </c>
      <c r="S22" s="30">
        <v>-220</v>
      </c>
      <c r="T22" s="29">
        <v>-620</v>
      </c>
      <c r="U22" s="30">
        <v>0</v>
      </c>
      <c r="V22" s="29">
        <v>-10340</v>
      </c>
      <c r="W22" s="29">
        <v>0</v>
      </c>
      <c r="X22" s="11">
        <f t="shared" si="0"/>
        <v>125093</v>
      </c>
      <c r="Y22" s="29">
        <v>-180</v>
      </c>
      <c r="Z22" s="11">
        <f t="shared" si="1"/>
        <v>124913</v>
      </c>
    </row>
    <row r="23" spans="1:26" x14ac:dyDescent="0.2">
      <c r="A23" s="17" t="s">
        <v>55</v>
      </c>
      <c r="B23" s="18" t="s">
        <v>251</v>
      </c>
      <c r="C23" s="29">
        <v>20011</v>
      </c>
      <c r="D23" s="30">
        <v>0</v>
      </c>
      <c r="E23" s="29">
        <v>0</v>
      </c>
      <c r="F23" s="29">
        <v>0</v>
      </c>
      <c r="G23" s="29">
        <v>245</v>
      </c>
      <c r="H23" s="29">
        <v>0</v>
      </c>
      <c r="I23" s="29">
        <v>0</v>
      </c>
      <c r="J23" s="29">
        <v>161</v>
      </c>
      <c r="K23" s="29">
        <v>33</v>
      </c>
      <c r="L23" s="29">
        <v>28</v>
      </c>
      <c r="M23" s="29">
        <v>1026</v>
      </c>
      <c r="N23" s="29">
        <v>163</v>
      </c>
      <c r="O23" s="29">
        <v>100</v>
      </c>
      <c r="P23" s="29">
        <v>0</v>
      </c>
      <c r="Q23" s="29">
        <v>0</v>
      </c>
      <c r="R23" s="30">
        <v>5133</v>
      </c>
      <c r="S23" s="30">
        <v>0</v>
      </c>
      <c r="T23" s="29">
        <v>0</v>
      </c>
      <c r="U23" s="30">
        <v>0</v>
      </c>
      <c r="V23" s="29">
        <v>0</v>
      </c>
      <c r="W23" s="29">
        <v>0</v>
      </c>
      <c r="X23" s="11">
        <f t="shared" si="0"/>
        <v>26900</v>
      </c>
      <c r="Y23" s="29">
        <v>-3</v>
      </c>
      <c r="Z23" s="11">
        <f t="shared" si="1"/>
        <v>26897</v>
      </c>
    </row>
    <row r="24" spans="1:26" x14ac:dyDescent="0.2">
      <c r="A24" s="17" t="s">
        <v>56</v>
      </c>
      <c r="B24" s="18" t="s">
        <v>252</v>
      </c>
      <c r="C24" s="29">
        <v>206913</v>
      </c>
      <c r="D24" s="30">
        <v>360390</v>
      </c>
      <c r="E24" s="29">
        <v>0</v>
      </c>
      <c r="F24" s="29">
        <v>49926</v>
      </c>
      <c r="G24" s="29">
        <v>-53358</v>
      </c>
      <c r="H24" s="29">
        <v>0</v>
      </c>
      <c r="I24" s="29">
        <v>0</v>
      </c>
      <c r="J24" s="29">
        <v>2627</v>
      </c>
      <c r="K24" s="29">
        <v>491</v>
      </c>
      <c r="L24" s="29">
        <v>339</v>
      </c>
      <c r="M24" s="29">
        <v>5547</v>
      </c>
      <c r="N24" s="29">
        <v>1126</v>
      </c>
      <c r="O24" s="29">
        <v>685</v>
      </c>
      <c r="P24" s="29">
        <v>249</v>
      </c>
      <c r="Q24" s="29">
        <v>0</v>
      </c>
      <c r="R24" s="30">
        <v>937040</v>
      </c>
      <c r="S24" s="30">
        <v>0</v>
      </c>
      <c r="T24" s="29">
        <v>-6319</v>
      </c>
      <c r="U24" s="30">
        <v>29486</v>
      </c>
      <c r="V24" s="29">
        <v>0</v>
      </c>
      <c r="W24" s="29">
        <v>0</v>
      </c>
      <c r="X24" s="11">
        <f t="shared" si="0"/>
        <v>1535142</v>
      </c>
      <c r="Y24" s="29">
        <v>-37</v>
      </c>
      <c r="Z24" s="11">
        <f t="shared" si="1"/>
        <v>1535105</v>
      </c>
    </row>
    <row r="25" spans="1:26" x14ac:dyDescent="0.2">
      <c r="A25" s="17" t="s">
        <v>57</v>
      </c>
      <c r="B25" s="18" t="s">
        <v>253</v>
      </c>
      <c r="C25" s="29">
        <v>0</v>
      </c>
      <c r="D25" s="30">
        <v>0</v>
      </c>
      <c r="E25" s="29">
        <v>21668</v>
      </c>
      <c r="F25" s="29">
        <v>0</v>
      </c>
      <c r="G25" s="29">
        <v>0</v>
      </c>
      <c r="H25" s="29">
        <v>0</v>
      </c>
      <c r="I25" s="29">
        <v>13727</v>
      </c>
      <c r="J25" s="29">
        <v>17973</v>
      </c>
      <c r="K25" s="29">
        <v>3444</v>
      </c>
      <c r="L25" s="29">
        <v>2120</v>
      </c>
      <c r="M25" s="29">
        <v>36639</v>
      </c>
      <c r="N25" s="29">
        <v>21259</v>
      </c>
      <c r="O25" s="29">
        <v>13008</v>
      </c>
      <c r="P25" s="29">
        <v>6079</v>
      </c>
      <c r="Q25" s="29">
        <v>0</v>
      </c>
      <c r="R25" s="30">
        <v>0</v>
      </c>
      <c r="S25" s="30">
        <v>0</v>
      </c>
      <c r="T25" s="29">
        <v>0</v>
      </c>
      <c r="U25" s="30">
        <v>0</v>
      </c>
      <c r="V25" s="29">
        <v>-462</v>
      </c>
      <c r="W25" s="29">
        <v>0</v>
      </c>
      <c r="X25" s="11">
        <f t="shared" si="0"/>
        <v>135455</v>
      </c>
      <c r="Y25" s="29">
        <v>291.71329584600295</v>
      </c>
      <c r="Z25" s="11">
        <f t="shared" si="1"/>
        <v>135746.71329584601</v>
      </c>
    </row>
    <row r="26" spans="1:26" x14ac:dyDescent="0.2">
      <c r="A26" s="17" t="s">
        <v>58</v>
      </c>
      <c r="B26" s="18" t="s">
        <v>254</v>
      </c>
      <c r="C26" s="29">
        <v>2984</v>
      </c>
      <c r="D26" s="30">
        <v>-2044</v>
      </c>
      <c r="E26" s="29">
        <v>0</v>
      </c>
      <c r="F26" s="29">
        <v>-3290</v>
      </c>
      <c r="G26" s="29">
        <v>144</v>
      </c>
      <c r="H26" s="29">
        <v>0</v>
      </c>
      <c r="I26" s="29">
        <v>0</v>
      </c>
      <c r="J26" s="29">
        <v>0</v>
      </c>
      <c r="K26" s="29">
        <v>0</v>
      </c>
      <c r="L26" s="29">
        <v>409</v>
      </c>
      <c r="M26" s="29">
        <v>1742</v>
      </c>
      <c r="N26" s="29">
        <v>461</v>
      </c>
      <c r="O26" s="29">
        <v>287</v>
      </c>
      <c r="P26" s="29">
        <v>426</v>
      </c>
      <c r="Q26" s="29">
        <v>0</v>
      </c>
      <c r="R26" s="30">
        <v>211366</v>
      </c>
      <c r="S26" s="30">
        <v>0</v>
      </c>
      <c r="T26" s="29">
        <v>0</v>
      </c>
      <c r="U26" s="30">
        <v>285307</v>
      </c>
      <c r="V26" s="29">
        <v>21270</v>
      </c>
      <c r="W26" s="29">
        <v>0</v>
      </c>
      <c r="X26" s="11">
        <f t="shared" si="0"/>
        <v>519062</v>
      </c>
      <c r="Y26" s="29">
        <v>-67</v>
      </c>
      <c r="Z26" s="11">
        <f t="shared" si="1"/>
        <v>518995</v>
      </c>
    </row>
    <row r="27" spans="1:26" x14ac:dyDescent="0.2">
      <c r="A27" s="17" t="s">
        <v>59</v>
      </c>
      <c r="B27" s="18" t="s">
        <v>255</v>
      </c>
      <c r="C27" s="29">
        <v>0</v>
      </c>
      <c r="D27" s="30">
        <v>0</v>
      </c>
      <c r="E27" s="29">
        <v>-1025</v>
      </c>
      <c r="F27" s="29">
        <v>0</v>
      </c>
      <c r="G27" s="29">
        <v>0</v>
      </c>
      <c r="H27" s="29">
        <v>0</v>
      </c>
      <c r="I27" s="29">
        <v>4012</v>
      </c>
      <c r="J27" s="29">
        <v>7820</v>
      </c>
      <c r="K27" s="29">
        <v>1492</v>
      </c>
      <c r="L27" s="29">
        <v>1039</v>
      </c>
      <c r="M27" s="29">
        <v>39709</v>
      </c>
      <c r="N27" s="29">
        <v>6329</v>
      </c>
      <c r="O27" s="29">
        <v>3986</v>
      </c>
      <c r="P27" s="29">
        <v>1371</v>
      </c>
      <c r="Q27" s="29">
        <v>0</v>
      </c>
      <c r="R27" s="30">
        <v>0</v>
      </c>
      <c r="S27" s="30">
        <v>0</v>
      </c>
      <c r="T27" s="29">
        <v>0</v>
      </c>
      <c r="U27" s="30">
        <v>0</v>
      </c>
      <c r="V27" s="29">
        <v>-120</v>
      </c>
      <c r="W27" s="29">
        <v>0</v>
      </c>
      <c r="X27" s="11">
        <f t="shared" si="0"/>
        <v>64613</v>
      </c>
      <c r="Y27" s="29">
        <v>-213.66442268361317</v>
      </c>
      <c r="Z27" s="11">
        <f t="shared" si="1"/>
        <v>64399.335577316386</v>
      </c>
    </row>
    <row r="28" spans="1:26" x14ac:dyDescent="0.2">
      <c r="A28" s="17" t="s">
        <v>233</v>
      </c>
      <c r="B28" s="18" t="s">
        <v>256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11828</v>
      </c>
      <c r="J28" s="29">
        <v>13597</v>
      </c>
      <c r="K28" s="29">
        <v>2556</v>
      </c>
      <c r="L28" s="29">
        <v>1853</v>
      </c>
      <c r="M28" s="29">
        <v>773</v>
      </c>
      <c r="N28" s="29">
        <v>3598</v>
      </c>
      <c r="O28" s="29">
        <v>2204</v>
      </c>
      <c r="P28" s="29">
        <v>3040</v>
      </c>
      <c r="Q28" s="29">
        <v>0</v>
      </c>
      <c r="R28" s="30">
        <v>0</v>
      </c>
      <c r="S28" s="30">
        <v>0</v>
      </c>
      <c r="T28" s="29">
        <v>0</v>
      </c>
      <c r="U28" s="30">
        <v>0</v>
      </c>
      <c r="V28" s="29">
        <v>0</v>
      </c>
      <c r="W28" s="29">
        <v>0</v>
      </c>
      <c r="X28" s="11">
        <f t="shared" si="0"/>
        <v>39449</v>
      </c>
      <c r="Y28" s="29">
        <v>1314.962244902988</v>
      </c>
      <c r="Z28" s="11">
        <f t="shared" si="1"/>
        <v>40763.962244902985</v>
      </c>
    </row>
    <row r="29" spans="1:26" x14ac:dyDescent="0.2">
      <c r="A29" s="17" t="s">
        <v>60</v>
      </c>
      <c r="B29" s="20" t="s">
        <v>431</v>
      </c>
      <c r="C29" s="29">
        <v>98054</v>
      </c>
      <c r="D29" s="30">
        <v>0</v>
      </c>
      <c r="E29" s="29">
        <v>0</v>
      </c>
      <c r="F29" s="29">
        <v>0</v>
      </c>
      <c r="G29" s="29">
        <v>2112</v>
      </c>
      <c r="H29" s="29">
        <v>0</v>
      </c>
      <c r="I29" s="29">
        <v>1662</v>
      </c>
      <c r="J29" s="29">
        <v>2676</v>
      </c>
      <c r="K29" s="29">
        <v>500</v>
      </c>
      <c r="L29" s="29">
        <v>360</v>
      </c>
      <c r="M29" s="29">
        <v>11599</v>
      </c>
      <c r="N29" s="29">
        <v>2555</v>
      </c>
      <c r="O29" s="29">
        <v>1553</v>
      </c>
      <c r="P29" s="29">
        <v>3694</v>
      </c>
      <c r="Q29" s="29">
        <v>0</v>
      </c>
      <c r="R29" s="30">
        <v>62779</v>
      </c>
      <c r="S29" s="30">
        <v>0</v>
      </c>
      <c r="T29" s="29">
        <v>0</v>
      </c>
      <c r="U29" s="30">
        <v>7</v>
      </c>
      <c r="V29" s="29">
        <v>0</v>
      </c>
      <c r="W29" s="29">
        <v>0</v>
      </c>
      <c r="X29" s="11">
        <f t="shared" si="0"/>
        <v>187551</v>
      </c>
      <c r="Y29" s="29">
        <v>-70.854516943984663</v>
      </c>
      <c r="Z29" s="11">
        <f t="shared" si="1"/>
        <v>187480.14548305603</v>
      </c>
    </row>
    <row r="30" spans="1:26" x14ac:dyDescent="0.2">
      <c r="A30" s="17" t="s">
        <v>61</v>
      </c>
      <c r="B30" s="18" t="s">
        <v>257</v>
      </c>
      <c r="C30" s="29">
        <v>183823</v>
      </c>
      <c r="D30" s="30">
        <v>0</v>
      </c>
      <c r="E30" s="29">
        <v>0</v>
      </c>
      <c r="F30" s="29">
        <v>0</v>
      </c>
      <c r="G30" s="29">
        <v>1050</v>
      </c>
      <c r="H30" s="29">
        <v>-1</v>
      </c>
      <c r="I30" s="29">
        <v>2643</v>
      </c>
      <c r="J30" s="29">
        <v>6703</v>
      </c>
      <c r="K30" s="29">
        <v>1255</v>
      </c>
      <c r="L30" s="29">
        <v>849</v>
      </c>
      <c r="M30" s="29">
        <v>104348</v>
      </c>
      <c r="N30" s="29">
        <v>46351</v>
      </c>
      <c r="O30" s="29">
        <v>28389</v>
      </c>
      <c r="P30" s="29">
        <v>321543</v>
      </c>
      <c r="Q30" s="29">
        <v>0</v>
      </c>
      <c r="R30" s="30">
        <v>37227</v>
      </c>
      <c r="S30" s="30">
        <v>0</v>
      </c>
      <c r="T30" s="29">
        <v>0</v>
      </c>
      <c r="U30" s="30">
        <v>0</v>
      </c>
      <c r="V30" s="29">
        <v>-1466</v>
      </c>
      <c r="W30" s="29">
        <v>0</v>
      </c>
      <c r="X30" s="11">
        <f t="shared" si="0"/>
        <v>732714</v>
      </c>
      <c r="Y30" s="29">
        <v>-1924.3977763869245</v>
      </c>
      <c r="Z30" s="11">
        <f t="shared" si="1"/>
        <v>730789.60222361307</v>
      </c>
    </row>
    <row r="31" spans="1:26" x14ac:dyDescent="0.2">
      <c r="A31" s="17" t="s">
        <v>62</v>
      </c>
      <c r="B31" s="18" t="s">
        <v>258</v>
      </c>
      <c r="C31" s="29">
        <v>0</v>
      </c>
      <c r="D31" s="30">
        <v>0</v>
      </c>
      <c r="E31" s="29">
        <v>0</v>
      </c>
      <c r="F31" s="29">
        <v>16455</v>
      </c>
      <c r="G31" s="29">
        <v>0</v>
      </c>
      <c r="H31" s="29">
        <v>0</v>
      </c>
      <c r="I31" s="29">
        <v>3061</v>
      </c>
      <c r="J31" s="29">
        <v>21216</v>
      </c>
      <c r="K31" s="29">
        <v>4055</v>
      </c>
      <c r="L31" s="29">
        <v>2817</v>
      </c>
      <c r="M31" s="29">
        <v>18713</v>
      </c>
      <c r="N31" s="29">
        <v>5725</v>
      </c>
      <c r="O31" s="29">
        <v>3608</v>
      </c>
      <c r="P31" s="29">
        <v>7011</v>
      </c>
      <c r="Q31" s="29">
        <v>0</v>
      </c>
      <c r="R31" s="30">
        <v>242261</v>
      </c>
      <c r="S31" s="30">
        <v>0</v>
      </c>
      <c r="T31" s="29">
        <v>0</v>
      </c>
      <c r="U31" s="30">
        <v>148</v>
      </c>
      <c r="V31" s="29">
        <v>-45805</v>
      </c>
      <c r="W31" s="29">
        <v>0</v>
      </c>
      <c r="X31" s="11">
        <f t="shared" si="0"/>
        <v>279265</v>
      </c>
      <c r="Y31" s="29">
        <v>545.87577315097144</v>
      </c>
      <c r="Z31" s="11">
        <f t="shared" si="1"/>
        <v>279810.875773151</v>
      </c>
    </row>
    <row r="32" spans="1:26" x14ac:dyDescent="0.2">
      <c r="A32" s="17" t="s">
        <v>63</v>
      </c>
      <c r="B32" s="18" t="s">
        <v>416</v>
      </c>
      <c r="C32" s="29">
        <v>14385</v>
      </c>
      <c r="D32" s="30">
        <v>0</v>
      </c>
      <c r="E32" s="29">
        <v>0</v>
      </c>
      <c r="F32" s="29">
        <v>0</v>
      </c>
      <c r="G32" s="29">
        <v>412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216</v>
      </c>
      <c r="N32" s="29">
        <v>167</v>
      </c>
      <c r="O32" s="29">
        <v>102</v>
      </c>
      <c r="P32" s="29">
        <v>-3</v>
      </c>
      <c r="Q32" s="29">
        <v>0</v>
      </c>
      <c r="R32" s="30">
        <v>9897</v>
      </c>
      <c r="S32" s="30">
        <v>0</v>
      </c>
      <c r="T32" s="29">
        <v>0</v>
      </c>
      <c r="U32" s="30">
        <v>0</v>
      </c>
      <c r="V32" s="29">
        <v>0</v>
      </c>
      <c r="W32" s="29">
        <v>0</v>
      </c>
      <c r="X32" s="11">
        <f t="shared" si="0"/>
        <v>25176</v>
      </c>
      <c r="Y32" s="29">
        <v>-7</v>
      </c>
      <c r="Z32" s="11">
        <f t="shared" si="1"/>
        <v>25169</v>
      </c>
    </row>
    <row r="33" spans="1:26" x14ac:dyDescent="0.2">
      <c r="A33" s="17" t="s">
        <v>64</v>
      </c>
      <c r="B33" s="18" t="s">
        <v>259</v>
      </c>
      <c r="C33" s="29">
        <v>0</v>
      </c>
      <c r="D33" s="30">
        <v>0</v>
      </c>
      <c r="E33" s="29">
        <v>7196</v>
      </c>
      <c r="F33" s="29">
        <v>0</v>
      </c>
      <c r="G33" s="29">
        <v>0</v>
      </c>
      <c r="H33" s="29">
        <v>-1</v>
      </c>
      <c r="I33" s="29">
        <v>3122</v>
      </c>
      <c r="J33" s="29">
        <v>513</v>
      </c>
      <c r="K33" s="29">
        <v>214</v>
      </c>
      <c r="L33" s="29">
        <v>201</v>
      </c>
      <c r="M33" s="29">
        <v>10843</v>
      </c>
      <c r="N33" s="29">
        <v>3801</v>
      </c>
      <c r="O33" s="29">
        <v>2342</v>
      </c>
      <c r="P33" s="29">
        <v>9933</v>
      </c>
      <c r="Q33" s="29">
        <v>0</v>
      </c>
      <c r="R33" s="30">
        <v>247524</v>
      </c>
      <c r="S33" s="30">
        <v>5648</v>
      </c>
      <c r="T33" s="29">
        <v>0</v>
      </c>
      <c r="U33" s="30">
        <v>0</v>
      </c>
      <c r="V33" s="29">
        <v>0</v>
      </c>
      <c r="W33" s="29">
        <v>0</v>
      </c>
      <c r="X33" s="11">
        <f t="shared" si="0"/>
        <v>291336</v>
      </c>
      <c r="Y33" s="29">
        <v>-52.317377398195283</v>
      </c>
      <c r="Z33" s="11">
        <f t="shared" si="1"/>
        <v>291283.6826226018</v>
      </c>
    </row>
    <row r="34" spans="1:26" x14ac:dyDescent="0.2">
      <c r="A34" s="17" t="s">
        <v>426</v>
      </c>
      <c r="B34" s="20" t="s">
        <v>460</v>
      </c>
      <c r="C34" s="29">
        <v>33604</v>
      </c>
      <c r="D34" s="30">
        <v>0</v>
      </c>
      <c r="E34" s="29">
        <v>0</v>
      </c>
      <c r="F34" s="29">
        <v>0</v>
      </c>
      <c r="G34" s="29">
        <v>-223</v>
      </c>
      <c r="H34" s="29">
        <v>0</v>
      </c>
      <c r="I34" s="29">
        <v>406</v>
      </c>
      <c r="J34" s="29">
        <v>1928</v>
      </c>
      <c r="K34" s="29">
        <v>372</v>
      </c>
      <c r="L34" s="29">
        <v>244</v>
      </c>
      <c r="M34" s="29">
        <v>-933</v>
      </c>
      <c r="N34" s="29">
        <v>899</v>
      </c>
      <c r="O34" s="29">
        <v>553</v>
      </c>
      <c r="P34" s="29">
        <v>-171</v>
      </c>
      <c r="Q34" s="29">
        <v>0</v>
      </c>
      <c r="R34" s="30">
        <v>13755</v>
      </c>
      <c r="S34" s="30">
        <v>0</v>
      </c>
      <c r="T34" s="29">
        <v>0</v>
      </c>
      <c r="U34" s="30">
        <v>14</v>
      </c>
      <c r="V34" s="29">
        <v>0</v>
      </c>
      <c r="W34" s="29">
        <v>0</v>
      </c>
      <c r="X34" s="11">
        <f t="shared" si="0"/>
        <v>50448</v>
      </c>
      <c r="Y34" s="29">
        <v>-46.498735911449735</v>
      </c>
      <c r="Z34" s="11">
        <f t="shared" ref="Z34" si="2">+X34+Y34</f>
        <v>50401.501264088547</v>
      </c>
    </row>
    <row r="35" spans="1:26" x14ac:dyDescent="0.2">
      <c r="A35" s="17" t="s">
        <v>65</v>
      </c>
      <c r="B35" s="18" t="s">
        <v>260</v>
      </c>
      <c r="C35" s="29">
        <v>16348</v>
      </c>
      <c r="D35" s="30">
        <v>0</v>
      </c>
      <c r="E35" s="29">
        <v>0</v>
      </c>
      <c r="F35" s="29">
        <v>0</v>
      </c>
      <c r="G35" s="29">
        <v>-10</v>
      </c>
      <c r="H35" s="29">
        <v>0</v>
      </c>
      <c r="I35" s="29">
        <v>250</v>
      </c>
      <c r="J35" s="29">
        <v>306</v>
      </c>
      <c r="K35" s="29">
        <v>59</v>
      </c>
      <c r="L35" s="29">
        <v>35</v>
      </c>
      <c r="M35" s="29">
        <v>4573</v>
      </c>
      <c r="N35" s="29">
        <v>2202</v>
      </c>
      <c r="O35" s="29">
        <v>1333</v>
      </c>
      <c r="P35" s="29">
        <v>165</v>
      </c>
      <c r="Q35" s="29">
        <v>0</v>
      </c>
      <c r="R35" s="30">
        <v>4502</v>
      </c>
      <c r="S35" s="30">
        <v>0</v>
      </c>
      <c r="T35" s="29">
        <v>0</v>
      </c>
      <c r="U35" s="30">
        <v>0</v>
      </c>
      <c r="V35" s="29">
        <v>0</v>
      </c>
      <c r="W35" s="29">
        <v>0</v>
      </c>
      <c r="X35" s="11">
        <f t="shared" si="0"/>
        <v>29763</v>
      </c>
      <c r="Y35" s="29">
        <v>-30</v>
      </c>
      <c r="Z35" s="11">
        <f t="shared" si="1"/>
        <v>29733</v>
      </c>
    </row>
    <row r="36" spans="1:26" ht="11.25" customHeight="1" x14ac:dyDescent="0.2">
      <c r="A36" s="17" t="s">
        <v>66</v>
      </c>
      <c r="B36" s="18" t="s">
        <v>261</v>
      </c>
      <c r="C36" s="29">
        <v>0</v>
      </c>
      <c r="D36" s="30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666</v>
      </c>
      <c r="N36" s="29">
        <v>8359</v>
      </c>
      <c r="O36" s="29">
        <v>5098</v>
      </c>
      <c r="P36" s="29">
        <v>4782</v>
      </c>
      <c r="Q36" s="29">
        <v>0</v>
      </c>
      <c r="R36" s="30">
        <v>0</v>
      </c>
      <c r="S36" s="30">
        <v>0</v>
      </c>
      <c r="T36" s="29">
        <v>0</v>
      </c>
      <c r="U36" s="30">
        <v>0</v>
      </c>
      <c r="V36" s="29">
        <v>0</v>
      </c>
      <c r="W36" s="29">
        <v>0</v>
      </c>
      <c r="X36" s="11">
        <f t="shared" si="0"/>
        <v>18905</v>
      </c>
      <c r="Y36" s="29">
        <v>0</v>
      </c>
      <c r="Z36" s="11">
        <f t="shared" si="1"/>
        <v>18905</v>
      </c>
    </row>
    <row r="37" spans="1:26" x14ac:dyDescent="0.2">
      <c r="A37" s="17" t="s">
        <v>67</v>
      </c>
      <c r="B37" s="18" t="s">
        <v>262</v>
      </c>
      <c r="C37" s="29">
        <v>0</v>
      </c>
      <c r="D37" s="30">
        <v>0</v>
      </c>
      <c r="E37" s="29">
        <v>12589</v>
      </c>
      <c r="F37" s="29">
        <v>0</v>
      </c>
      <c r="G37" s="29">
        <v>0</v>
      </c>
      <c r="H37" s="29">
        <v>-14</v>
      </c>
      <c r="I37" s="29">
        <v>11436</v>
      </c>
      <c r="J37" s="29">
        <v>109340</v>
      </c>
      <c r="K37" s="29">
        <v>20812</v>
      </c>
      <c r="L37" s="29">
        <v>13822</v>
      </c>
      <c r="M37" s="29">
        <v>45096</v>
      </c>
      <c r="N37" s="29">
        <v>824680</v>
      </c>
      <c r="O37" s="29">
        <v>504351</v>
      </c>
      <c r="P37" s="29">
        <v>1840527</v>
      </c>
      <c r="Q37" s="29">
        <v>0</v>
      </c>
      <c r="R37" s="30">
        <v>0</v>
      </c>
      <c r="S37" s="30">
        <v>0</v>
      </c>
      <c r="T37" s="29">
        <v>-89</v>
      </c>
      <c r="U37" s="30">
        <v>0</v>
      </c>
      <c r="V37" s="29">
        <v>0</v>
      </c>
      <c r="W37" s="29">
        <v>0</v>
      </c>
      <c r="X37" s="11">
        <f t="shared" si="0"/>
        <v>3382550</v>
      </c>
      <c r="Y37" s="29">
        <v>-114.04670876185293</v>
      </c>
      <c r="Z37" s="11">
        <f t="shared" si="1"/>
        <v>3382435.9532912383</v>
      </c>
    </row>
    <row r="38" spans="1:26" x14ac:dyDescent="0.2">
      <c r="A38" s="17" t="s">
        <v>411</v>
      </c>
      <c r="B38" s="18" t="s">
        <v>412</v>
      </c>
      <c r="C38" s="29">
        <v>0</v>
      </c>
      <c r="D38" s="30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2338</v>
      </c>
      <c r="N38" s="29">
        <v>126</v>
      </c>
      <c r="O38" s="29">
        <v>78</v>
      </c>
      <c r="P38" s="29">
        <v>60</v>
      </c>
      <c r="Q38" s="29">
        <v>0</v>
      </c>
      <c r="R38" s="30">
        <v>0</v>
      </c>
      <c r="S38" s="30">
        <v>0</v>
      </c>
      <c r="T38" s="29">
        <v>0</v>
      </c>
      <c r="U38" s="30">
        <v>0</v>
      </c>
      <c r="V38" s="29">
        <v>0</v>
      </c>
      <c r="W38" s="29">
        <v>0</v>
      </c>
      <c r="X38" s="11">
        <f t="shared" si="0"/>
        <v>2602</v>
      </c>
      <c r="Y38" s="29">
        <v>0</v>
      </c>
      <c r="Z38" s="11">
        <f>+X38+Y38</f>
        <v>2602</v>
      </c>
    </row>
    <row r="39" spans="1:26" x14ac:dyDescent="0.2">
      <c r="A39" s="17" t="s">
        <v>68</v>
      </c>
      <c r="B39" s="18" t="s">
        <v>263</v>
      </c>
      <c r="C39" s="29">
        <v>4356</v>
      </c>
      <c r="D39" s="30">
        <v>0</v>
      </c>
      <c r="E39" s="29">
        <v>8784</v>
      </c>
      <c r="F39" s="29">
        <v>0</v>
      </c>
      <c r="G39" s="29">
        <v>124</v>
      </c>
      <c r="H39" s="29">
        <v>61</v>
      </c>
      <c r="I39" s="29">
        <v>15803</v>
      </c>
      <c r="J39" s="29">
        <v>141939</v>
      </c>
      <c r="K39" s="29">
        <v>27093</v>
      </c>
      <c r="L39" s="29">
        <v>18869</v>
      </c>
      <c r="M39" s="29">
        <v>73297</v>
      </c>
      <c r="N39" s="29">
        <v>29486</v>
      </c>
      <c r="O39" s="29">
        <v>18046</v>
      </c>
      <c r="P39" s="29">
        <v>93610</v>
      </c>
      <c r="Q39" s="29">
        <v>0</v>
      </c>
      <c r="R39" s="30">
        <v>2972</v>
      </c>
      <c r="S39" s="30">
        <v>0</v>
      </c>
      <c r="T39" s="29">
        <v>0</v>
      </c>
      <c r="U39" s="30">
        <v>-7</v>
      </c>
      <c r="V39" s="29">
        <v>0</v>
      </c>
      <c r="W39" s="29">
        <v>0</v>
      </c>
      <c r="X39" s="11">
        <f t="shared" si="0"/>
        <v>434433</v>
      </c>
      <c r="Y39" s="29">
        <v>-4410.7845973397471</v>
      </c>
      <c r="Z39" s="11">
        <f t="shared" si="1"/>
        <v>430022.21540266025</v>
      </c>
    </row>
    <row r="40" spans="1:26" x14ac:dyDescent="0.2">
      <c r="A40" s="17" t="s">
        <v>69</v>
      </c>
      <c r="B40" s="18" t="s">
        <v>264</v>
      </c>
      <c r="C40" s="29">
        <v>40960</v>
      </c>
      <c r="D40" s="30">
        <v>0</v>
      </c>
      <c r="E40" s="29">
        <v>0</v>
      </c>
      <c r="F40" s="29">
        <v>0</v>
      </c>
      <c r="G40" s="29">
        <v>503</v>
      </c>
      <c r="H40" s="29">
        <v>0</v>
      </c>
      <c r="I40" s="29">
        <v>138</v>
      </c>
      <c r="J40" s="29">
        <v>721</v>
      </c>
      <c r="K40" s="29">
        <v>140</v>
      </c>
      <c r="L40" s="29">
        <v>96</v>
      </c>
      <c r="M40" s="29">
        <v>12792</v>
      </c>
      <c r="N40" s="29">
        <v>63504</v>
      </c>
      <c r="O40" s="29">
        <v>38905</v>
      </c>
      <c r="P40" s="29">
        <v>107599</v>
      </c>
      <c r="Q40" s="29">
        <v>0</v>
      </c>
      <c r="R40" s="30">
        <v>10519</v>
      </c>
      <c r="S40" s="30">
        <v>0</v>
      </c>
      <c r="T40" s="29">
        <v>0</v>
      </c>
      <c r="U40" s="30">
        <v>0</v>
      </c>
      <c r="V40" s="29">
        <v>0</v>
      </c>
      <c r="W40" s="29">
        <v>0</v>
      </c>
      <c r="X40" s="11">
        <f t="shared" si="0"/>
        <v>275877</v>
      </c>
      <c r="Y40" s="29">
        <v>-4865</v>
      </c>
      <c r="Z40" s="11">
        <f t="shared" si="1"/>
        <v>271012</v>
      </c>
    </row>
    <row r="41" spans="1:26" x14ac:dyDescent="0.2">
      <c r="A41" s="17" t="s">
        <v>70</v>
      </c>
      <c r="B41" s="18" t="s">
        <v>265</v>
      </c>
      <c r="C41" s="29">
        <v>912</v>
      </c>
      <c r="D41" s="30">
        <v>0</v>
      </c>
      <c r="E41" s="29">
        <v>0</v>
      </c>
      <c r="F41" s="29">
        <v>0</v>
      </c>
      <c r="G41" s="29">
        <v>45</v>
      </c>
      <c r="H41" s="29">
        <v>0</v>
      </c>
      <c r="I41" s="29">
        <v>0</v>
      </c>
      <c r="J41" s="29">
        <v>0</v>
      </c>
      <c r="K41" s="29">
        <v>0</v>
      </c>
      <c r="L41" s="29">
        <v>62</v>
      </c>
      <c r="M41" s="29">
        <v>2201</v>
      </c>
      <c r="N41" s="29">
        <v>466</v>
      </c>
      <c r="O41" s="29">
        <v>284</v>
      </c>
      <c r="P41" s="29">
        <v>590</v>
      </c>
      <c r="Q41" s="29">
        <v>0</v>
      </c>
      <c r="R41" s="30">
        <v>45642</v>
      </c>
      <c r="S41" s="30">
        <v>0</v>
      </c>
      <c r="T41" s="29">
        <v>0</v>
      </c>
      <c r="U41" s="30">
        <v>0</v>
      </c>
      <c r="V41" s="29">
        <v>0</v>
      </c>
      <c r="W41" s="29">
        <v>0</v>
      </c>
      <c r="X41" s="11">
        <f t="shared" si="0"/>
        <v>50202</v>
      </c>
      <c r="Y41" s="29">
        <v>-8</v>
      </c>
      <c r="Z41" s="11">
        <f t="shared" si="1"/>
        <v>50194</v>
      </c>
    </row>
    <row r="42" spans="1:26" x14ac:dyDescent="0.2">
      <c r="A42" s="17" t="s">
        <v>71</v>
      </c>
      <c r="B42" s="18" t="s">
        <v>266</v>
      </c>
      <c r="C42" s="29">
        <v>992074</v>
      </c>
      <c r="D42" s="30">
        <v>0</v>
      </c>
      <c r="E42" s="29">
        <v>0</v>
      </c>
      <c r="F42" s="29">
        <v>0</v>
      </c>
      <c r="G42" s="29">
        <v>4975</v>
      </c>
      <c r="H42" s="29">
        <v>-1</v>
      </c>
      <c r="I42" s="29">
        <v>3672</v>
      </c>
      <c r="J42" s="29">
        <v>38851</v>
      </c>
      <c r="K42" s="29">
        <v>7572</v>
      </c>
      <c r="L42" s="29">
        <v>5085</v>
      </c>
      <c r="M42" s="29">
        <v>35440</v>
      </c>
      <c r="N42" s="29">
        <v>61454</v>
      </c>
      <c r="O42" s="29">
        <v>38253</v>
      </c>
      <c r="P42" s="29">
        <v>95814</v>
      </c>
      <c r="Q42" s="29">
        <v>0</v>
      </c>
      <c r="R42" s="30">
        <v>169540</v>
      </c>
      <c r="S42" s="30">
        <v>0</v>
      </c>
      <c r="T42" s="29">
        <v>0</v>
      </c>
      <c r="U42" s="30">
        <v>21</v>
      </c>
      <c r="V42" s="29">
        <v>0</v>
      </c>
      <c r="W42" s="29">
        <v>0</v>
      </c>
      <c r="X42" s="11">
        <f t="shared" si="0"/>
        <v>1452750</v>
      </c>
      <c r="Y42" s="29">
        <v>-741</v>
      </c>
      <c r="Z42" s="11">
        <f t="shared" si="1"/>
        <v>1452009</v>
      </c>
    </row>
    <row r="43" spans="1:26" x14ac:dyDescent="0.2">
      <c r="A43" s="17" t="s">
        <v>438</v>
      </c>
      <c r="B43" s="18" t="s">
        <v>461</v>
      </c>
      <c r="C43" s="29">
        <v>0</v>
      </c>
      <c r="D43" s="30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1002</v>
      </c>
      <c r="K43" s="29">
        <v>168</v>
      </c>
      <c r="L43" s="29">
        <v>148</v>
      </c>
      <c r="M43" s="29">
        <v>1694</v>
      </c>
      <c r="N43" s="29">
        <v>160</v>
      </c>
      <c r="O43" s="29">
        <v>96</v>
      </c>
      <c r="P43" s="29">
        <v>0</v>
      </c>
      <c r="Q43" s="29">
        <v>0</v>
      </c>
      <c r="R43" s="30">
        <v>0</v>
      </c>
      <c r="S43" s="30">
        <v>0</v>
      </c>
      <c r="T43" s="29">
        <v>0</v>
      </c>
      <c r="U43" s="30">
        <v>0</v>
      </c>
      <c r="V43" s="29">
        <v>0</v>
      </c>
      <c r="W43" s="29">
        <v>0</v>
      </c>
      <c r="X43" s="11">
        <f t="shared" si="0"/>
        <v>3268</v>
      </c>
      <c r="Y43" s="29">
        <v>0</v>
      </c>
      <c r="Z43" s="11">
        <f t="shared" si="1"/>
        <v>3268</v>
      </c>
    </row>
    <row r="44" spans="1:26" x14ac:dyDescent="0.2">
      <c r="A44" s="17" t="s">
        <v>72</v>
      </c>
      <c r="B44" s="18" t="s">
        <v>267</v>
      </c>
      <c r="C44" s="29">
        <v>172926</v>
      </c>
      <c r="D44" s="30">
        <v>0</v>
      </c>
      <c r="E44" s="29">
        <v>0</v>
      </c>
      <c r="F44" s="29">
        <v>0</v>
      </c>
      <c r="G44" s="29">
        <v>686</v>
      </c>
      <c r="H44" s="29">
        <v>0</v>
      </c>
      <c r="I44" s="29">
        <v>679</v>
      </c>
      <c r="J44" s="29">
        <v>5771</v>
      </c>
      <c r="K44" s="29">
        <v>1083</v>
      </c>
      <c r="L44" s="29">
        <v>775</v>
      </c>
      <c r="M44" s="29">
        <v>12182</v>
      </c>
      <c r="N44" s="29">
        <v>6627</v>
      </c>
      <c r="O44" s="29">
        <v>4087</v>
      </c>
      <c r="P44" s="29">
        <v>6778</v>
      </c>
      <c r="Q44" s="29">
        <v>0</v>
      </c>
      <c r="R44" s="30">
        <v>47342</v>
      </c>
      <c r="S44" s="30">
        <v>0</v>
      </c>
      <c r="T44" s="29">
        <v>18648</v>
      </c>
      <c r="U44" s="30">
        <v>11882</v>
      </c>
      <c r="V44" s="29">
        <v>0</v>
      </c>
      <c r="W44" s="29">
        <v>0</v>
      </c>
      <c r="X44" s="11">
        <f t="shared" si="0"/>
        <v>289466</v>
      </c>
      <c r="Y44" s="29">
        <v>-1081</v>
      </c>
      <c r="Z44" s="11">
        <f t="shared" si="1"/>
        <v>288385</v>
      </c>
    </row>
    <row r="45" spans="1:26" x14ac:dyDescent="0.2">
      <c r="A45" s="17" t="s">
        <v>73</v>
      </c>
      <c r="B45" s="18" t="s">
        <v>268</v>
      </c>
      <c r="C45" s="29">
        <v>0</v>
      </c>
      <c r="D45" s="30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1095</v>
      </c>
      <c r="K45" s="29">
        <v>205</v>
      </c>
      <c r="L45" s="29">
        <v>142</v>
      </c>
      <c r="M45" s="29">
        <v>3506</v>
      </c>
      <c r="N45" s="29">
        <v>1413</v>
      </c>
      <c r="O45" s="29">
        <v>866</v>
      </c>
      <c r="P45" s="29">
        <v>10891</v>
      </c>
      <c r="Q45" s="29">
        <v>0</v>
      </c>
      <c r="R45" s="30">
        <v>0</v>
      </c>
      <c r="S45" s="30">
        <v>0</v>
      </c>
      <c r="T45" s="29">
        <v>-5203</v>
      </c>
      <c r="U45" s="30">
        <v>-69242</v>
      </c>
      <c r="V45" s="29">
        <v>89</v>
      </c>
      <c r="W45" s="29">
        <v>0</v>
      </c>
      <c r="X45" s="11">
        <f t="shared" si="0"/>
        <v>-56238</v>
      </c>
      <c r="Y45" s="29">
        <v>-15</v>
      </c>
      <c r="Z45" s="11">
        <f t="shared" si="1"/>
        <v>-56253</v>
      </c>
    </row>
    <row r="46" spans="1:26" x14ac:dyDescent="0.2">
      <c r="A46" s="17" t="s">
        <v>74</v>
      </c>
      <c r="B46" s="20" t="s">
        <v>269</v>
      </c>
      <c r="C46" s="29">
        <v>0</v>
      </c>
      <c r="D46" s="30">
        <v>211947</v>
      </c>
      <c r="E46" s="29">
        <v>7972</v>
      </c>
      <c r="F46" s="29">
        <v>2024</v>
      </c>
      <c r="G46" s="29">
        <v>0</v>
      </c>
      <c r="H46" s="29">
        <v>0</v>
      </c>
      <c r="I46" s="29">
        <v>8</v>
      </c>
      <c r="J46" s="29">
        <v>0</v>
      </c>
      <c r="K46" s="29">
        <v>0</v>
      </c>
      <c r="L46" s="29">
        <v>4129</v>
      </c>
      <c r="M46" s="29">
        <v>33838</v>
      </c>
      <c r="N46" s="29">
        <v>22001</v>
      </c>
      <c r="O46" s="29">
        <v>13552</v>
      </c>
      <c r="P46" s="29">
        <v>48670</v>
      </c>
      <c r="Q46" s="29">
        <v>0</v>
      </c>
      <c r="R46" s="30">
        <v>356368</v>
      </c>
      <c r="S46" s="30">
        <v>-59364</v>
      </c>
      <c r="T46" s="29">
        <v>-1858</v>
      </c>
      <c r="U46" s="30">
        <v>47540</v>
      </c>
      <c r="V46" s="29">
        <v>-684</v>
      </c>
      <c r="W46" s="29">
        <v>0</v>
      </c>
      <c r="X46" s="11">
        <f t="shared" si="0"/>
        <v>686143</v>
      </c>
      <c r="Y46" s="29">
        <v>-708</v>
      </c>
      <c r="Z46" s="11">
        <f t="shared" si="1"/>
        <v>685435</v>
      </c>
    </row>
    <row r="47" spans="1:26" x14ac:dyDescent="0.2">
      <c r="A47" s="17" t="s">
        <v>75</v>
      </c>
      <c r="B47" s="18" t="s">
        <v>435</v>
      </c>
      <c r="C47" s="29">
        <v>557466</v>
      </c>
      <c r="D47" s="30">
        <v>0</v>
      </c>
      <c r="E47" s="29">
        <v>-342</v>
      </c>
      <c r="F47" s="29">
        <v>0</v>
      </c>
      <c r="G47" s="29">
        <v>-17</v>
      </c>
      <c r="H47" s="29">
        <v>0</v>
      </c>
      <c r="I47" s="29">
        <v>10</v>
      </c>
      <c r="J47" s="29">
        <v>0</v>
      </c>
      <c r="K47" s="29">
        <v>0</v>
      </c>
      <c r="L47" s="29">
        <v>2060</v>
      </c>
      <c r="M47" s="29">
        <v>7741</v>
      </c>
      <c r="N47" s="29">
        <v>4953</v>
      </c>
      <c r="O47" s="29">
        <v>3058</v>
      </c>
      <c r="P47" s="29">
        <v>4098</v>
      </c>
      <c r="Q47" s="29">
        <v>0</v>
      </c>
      <c r="R47" s="30">
        <v>153585</v>
      </c>
      <c r="S47" s="30">
        <v>0</v>
      </c>
      <c r="T47" s="29">
        <v>0</v>
      </c>
      <c r="U47" s="30">
        <v>0</v>
      </c>
      <c r="V47" s="29">
        <v>0</v>
      </c>
      <c r="W47" s="29">
        <v>0</v>
      </c>
      <c r="X47" s="11">
        <f t="shared" si="0"/>
        <v>732612</v>
      </c>
      <c r="Y47" s="29">
        <v>-737.62936332319759</v>
      </c>
      <c r="Z47" s="11">
        <f t="shared" si="1"/>
        <v>731874.37063667679</v>
      </c>
    </row>
    <row r="48" spans="1:26" x14ac:dyDescent="0.2">
      <c r="A48" s="17" t="s">
        <v>76</v>
      </c>
      <c r="B48" s="18" t="s">
        <v>270</v>
      </c>
      <c r="C48" s="29">
        <v>8395</v>
      </c>
      <c r="D48" s="30">
        <v>0</v>
      </c>
      <c r="E48" s="29">
        <v>0</v>
      </c>
      <c r="F48" s="29">
        <v>0</v>
      </c>
      <c r="G48" s="29">
        <v>241</v>
      </c>
      <c r="H48" s="29">
        <v>0</v>
      </c>
      <c r="I48" s="29">
        <v>-5</v>
      </c>
      <c r="J48" s="29">
        <v>0</v>
      </c>
      <c r="K48" s="29">
        <v>0</v>
      </c>
      <c r="L48" s="29">
        <v>909</v>
      </c>
      <c r="M48" s="29">
        <v>10874</v>
      </c>
      <c r="N48" s="29">
        <v>-9840</v>
      </c>
      <c r="O48" s="29">
        <v>-5633</v>
      </c>
      <c r="P48" s="29">
        <v>4561</v>
      </c>
      <c r="Q48" s="29">
        <v>0</v>
      </c>
      <c r="R48" s="30">
        <v>5785</v>
      </c>
      <c r="S48" s="30">
        <v>0</v>
      </c>
      <c r="T48" s="29">
        <v>-743</v>
      </c>
      <c r="U48" s="30">
        <v>0</v>
      </c>
      <c r="V48" s="29">
        <v>0</v>
      </c>
      <c r="W48" s="29">
        <v>0</v>
      </c>
      <c r="X48" s="11">
        <f t="shared" si="0"/>
        <v>14544</v>
      </c>
      <c r="Y48" s="29">
        <v>-1947</v>
      </c>
      <c r="Z48" s="11">
        <f t="shared" si="1"/>
        <v>12597</v>
      </c>
    </row>
    <row r="49" spans="1:26" x14ac:dyDescent="0.2">
      <c r="A49" s="17" t="s">
        <v>77</v>
      </c>
      <c r="B49" s="18" t="s">
        <v>271</v>
      </c>
      <c r="C49" s="29">
        <v>0</v>
      </c>
      <c r="D49" s="30">
        <v>0</v>
      </c>
      <c r="E49" s="29">
        <v>0</v>
      </c>
      <c r="F49" s="29">
        <v>0</v>
      </c>
      <c r="G49" s="29">
        <v>0</v>
      </c>
      <c r="H49" s="29">
        <v>0</v>
      </c>
      <c r="I49" s="29">
        <v>1140</v>
      </c>
      <c r="J49" s="29">
        <v>638</v>
      </c>
      <c r="K49" s="29">
        <v>119</v>
      </c>
      <c r="L49" s="29">
        <v>88</v>
      </c>
      <c r="M49" s="29">
        <v>1969</v>
      </c>
      <c r="N49" s="29">
        <v>473</v>
      </c>
      <c r="O49" s="29">
        <v>286</v>
      </c>
      <c r="P49" s="29">
        <v>-1</v>
      </c>
      <c r="Q49" s="29">
        <v>0</v>
      </c>
      <c r="R49" s="30">
        <v>0</v>
      </c>
      <c r="S49" s="30">
        <v>0</v>
      </c>
      <c r="T49" s="29">
        <v>-4833</v>
      </c>
      <c r="U49" s="30">
        <v>-3931</v>
      </c>
      <c r="V49" s="29">
        <v>0</v>
      </c>
      <c r="W49" s="29">
        <v>0</v>
      </c>
      <c r="X49" s="11">
        <f t="shared" si="0"/>
        <v>-4052</v>
      </c>
      <c r="Y49" s="29">
        <v>-16.027642388609898</v>
      </c>
      <c r="Z49" s="11">
        <f t="shared" si="1"/>
        <v>-4068.0276423886098</v>
      </c>
    </row>
    <row r="50" spans="1:26" x14ac:dyDescent="0.2">
      <c r="A50" s="17" t="s">
        <v>78</v>
      </c>
      <c r="B50" s="18" t="s">
        <v>272</v>
      </c>
      <c r="C50" s="29">
        <v>97301</v>
      </c>
      <c r="D50" s="30">
        <v>0</v>
      </c>
      <c r="E50" s="29">
        <v>0</v>
      </c>
      <c r="F50" s="29">
        <v>0</v>
      </c>
      <c r="G50" s="29">
        <v>-54</v>
      </c>
      <c r="H50" s="29">
        <v>-1</v>
      </c>
      <c r="I50" s="29">
        <v>2160</v>
      </c>
      <c r="J50" s="29">
        <v>8093</v>
      </c>
      <c r="K50" s="29">
        <v>1551</v>
      </c>
      <c r="L50" s="29">
        <v>1062</v>
      </c>
      <c r="M50" s="29">
        <v>4858</v>
      </c>
      <c r="N50" s="29">
        <v>5150</v>
      </c>
      <c r="O50" s="29">
        <v>3190</v>
      </c>
      <c r="P50" s="29">
        <v>3105</v>
      </c>
      <c r="Q50" s="29">
        <v>0</v>
      </c>
      <c r="R50" s="30">
        <v>26840</v>
      </c>
      <c r="S50" s="30">
        <v>0</v>
      </c>
      <c r="T50" s="29">
        <v>0</v>
      </c>
      <c r="U50" s="30">
        <v>0</v>
      </c>
      <c r="V50" s="29">
        <v>0</v>
      </c>
      <c r="W50" s="29">
        <v>0</v>
      </c>
      <c r="X50" s="11">
        <f t="shared" si="0"/>
        <v>153255</v>
      </c>
      <c r="Y50" s="29">
        <v>-114</v>
      </c>
      <c r="Z50" s="11">
        <f t="shared" si="1"/>
        <v>153141</v>
      </c>
    </row>
    <row r="51" spans="1:26" x14ac:dyDescent="0.2">
      <c r="A51" s="17" t="s">
        <v>79</v>
      </c>
      <c r="B51" s="18" t="s">
        <v>273</v>
      </c>
      <c r="C51" s="29">
        <v>0</v>
      </c>
      <c r="D51" s="30">
        <v>0</v>
      </c>
      <c r="E51" s="29">
        <v>4676</v>
      </c>
      <c r="F51" s="29">
        <v>0</v>
      </c>
      <c r="G51" s="29">
        <v>0</v>
      </c>
      <c r="H51" s="29">
        <v>-1</v>
      </c>
      <c r="I51" s="29">
        <v>9996</v>
      </c>
      <c r="J51" s="29">
        <v>44241</v>
      </c>
      <c r="K51" s="29">
        <v>8328</v>
      </c>
      <c r="L51" s="29">
        <v>5386</v>
      </c>
      <c r="M51" s="29">
        <v>21074</v>
      </c>
      <c r="N51" s="29">
        <v>23131</v>
      </c>
      <c r="O51" s="29">
        <v>14073</v>
      </c>
      <c r="P51" s="29">
        <v>11870</v>
      </c>
      <c r="Q51" s="29">
        <v>0</v>
      </c>
      <c r="R51" s="30">
        <v>-106459</v>
      </c>
      <c r="S51" s="30">
        <v>0</v>
      </c>
      <c r="T51" s="29">
        <v>1622</v>
      </c>
      <c r="U51" s="30">
        <v>0</v>
      </c>
      <c r="V51" s="29">
        <v>-14187</v>
      </c>
      <c r="W51" s="29">
        <v>0</v>
      </c>
      <c r="X51" s="11">
        <f t="shared" si="0"/>
        <v>23750</v>
      </c>
      <c r="Y51" s="29">
        <v>-4207.3450197868051</v>
      </c>
      <c r="Z51" s="11">
        <f t="shared" si="1"/>
        <v>19542.654980213196</v>
      </c>
    </row>
    <row r="52" spans="1:26" x14ac:dyDescent="0.2">
      <c r="A52" s="17" t="s">
        <v>80</v>
      </c>
      <c r="B52" s="18" t="s">
        <v>274</v>
      </c>
      <c r="C52" s="29">
        <v>0</v>
      </c>
      <c r="D52" s="30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202</v>
      </c>
      <c r="K52" s="29">
        <v>38</v>
      </c>
      <c r="L52" s="29">
        <v>28</v>
      </c>
      <c r="M52" s="29">
        <v>1844</v>
      </c>
      <c r="N52" s="29">
        <v>190</v>
      </c>
      <c r="O52" s="29">
        <v>116</v>
      </c>
      <c r="P52" s="29">
        <v>40</v>
      </c>
      <c r="Q52" s="29">
        <v>0</v>
      </c>
      <c r="R52" s="30">
        <v>0</v>
      </c>
      <c r="S52" s="30">
        <v>0</v>
      </c>
      <c r="T52" s="29">
        <v>-2355</v>
      </c>
      <c r="U52" s="30">
        <v>-5895</v>
      </c>
      <c r="V52" s="29">
        <v>0</v>
      </c>
      <c r="W52" s="29">
        <v>0</v>
      </c>
      <c r="X52" s="11">
        <f t="shared" si="0"/>
        <v>-5792</v>
      </c>
      <c r="Y52" s="29">
        <v>-5</v>
      </c>
      <c r="Z52" s="11">
        <f t="shared" si="1"/>
        <v>-5797</v>
      </c>
    </row>
    <row r="53" spans="1:26" x14ac:dyDescent="0.2">
      <c r="A53" s="17" t="s">
        <v>81</v>
      </c>
      <c r="B53" s="18" t="s">
        <v>275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202</v>
      </c>
      <c r="K53" s="29">
        <v>38</v>
      </c>
      <c r="L53" s="29">
        <v>28</v>
      </c>
      <c r="M53" s="29">
        <v>348</v>
      </c>
      <c r="N53" s="29">
        <v>182</v>
      </c>
      <c r="O53" s="29">
        <v>112</v>
      </c>
      <c r="P53" s="29">
        <v>-1</v>
      </c>
      <c r="Q53" s="29">
        <v>0</v>
      </c>
      <c r="R53" s="30">
        <v>0</v>
      </c>
      <c r="S53" s="30">
        <v>0</v>
      </c>
      <c r="T53" s="29">
        <v>-2603</v>
      </c>
      <c r="U53" s="30">
        <v>-2619</v>
      </c>
      <c r="V53" s="29">
        <v>0</v>
      </c>
      <c r="W53" s="29">
        <v>0</v>
      </c>
      <c r="X53" s="11">
        <f t="shared" si="0"/>
        <v>-4313</v>
      </c>
      <c r="Y53" s="29">
        <v>-5</v>
      </c>
      <c r="Z53" s="11">
        <f t="shared" si="1"/>
        <v>-4318</v>
      </c>
    </row>
    <row r="54" spans="1:26" x14ac:dyDescent="0.2">
      <c r="A54" s="17" t="s">
        <v>82</v>
      </c>
      <c r="B54" s="18" t="s">
        <v>276</v>
      </c>
      <c r="C54" s="29">
        <v>0</v>
      </c>
      <c r="D54" s="30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334</v>
      </c>
      <c r="K54" s="29">
        <v>60</v>
      </c>
      <c r="L54" s="29">
        <v>34</v>
      </c>
      <c r="M54" s="29">
        <v>104</v>
      </c>
      <c r="N54" s="29">
        <v>202</v>
      </c>
      <c r="O54" s="29">
        <v>124</v>
      </c>
      <c r="P54" s="29">
        <v>-1</v>
      </c>
      <c r="Q54" s="29">
        <v>0</v>
      </c>
      <c r="R54" s="30">
        <v>0</v>
      </c>
      <c r="S54" s="30">
        <v>0</v>
      </c>
      <c r="T54" s="29">
        <v>-3471</v>
      </c>
      <c r="U54" s="30">
        <v>-2619</v>
      </c>
      <c r="V54" s="29">
        <v>0</v>
      </c>
      <c r="W54" s="29">
        <v>0</v>
      </c>
      <c r="X54" s="11">
        <f t="shared" si="0"/>
        <v>-5233</v>
      </c>
      <c r="Y54" s="29">
        <v>-6</v>
      </c>
      <c r="Z54" s="11">
        <f t="shared" si="1"/>
        <v>-5239</v>
      </c>
    </row>
    <row r="55" spans="1:26" x14ac:dyDescent="0.2">
      <c r="A55" s="17" t="s">
        <v>83</v>
      </c>
      <c r="B55" s="18" t="s">
        <v>462</v>
      </c>
      <c r="C55" s="29">
        <v>0</v>
      </c>
      <c r="D55" s="30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214</v>
      </c>
      <c r="K55" s="29">
        <v>43</v>
      </c>
      <c r="L55" s="29">
        <v>28</v>
      </c>
      <c r="M55" s="29">
        <v>1156</v>
      </c>
      <c r="N55" s="29">
        <v>239</v>
      </c>
      <c r="O55" s="29">
        <v>146</v>
      </c>
      <c r="P55" s="29">
        <v>-3</v>
      </c>
      <c r="Q55" s="29">
        <v>0</v>
      </c>
      <c r="R55" s="30">
        <v>0</v>
      </c>
      <c r="S55" s="30">
        <v>0</v>
      </c>
      <c r="T55" s="29">
        <v>-3346</v>
      </c>
      <c r="U55" s="30">
        <v>-15071</v>
      </c>
      <c r="V55" s="29">
        <v>0</v>
      </c>
      <c r="W55" s="29">
        <v>0</v>
      </c>
      <c r="X55" s="11">
        <f t="shared" si="0"/>
        <v>-16594</v>
      </c>
      <c r="Y55" s="29">
        <v>-12</v>
      </c>
      <c r="Z55" s="11">
        <f t="shared" si="1"/>
        <v>-16606</v>
      </c>
    </row>
    <row r="56" spans="1:26" x14ac:dyDescent="0.2">
      <c r="A56" s="17" t="s">
        <v>84</v>
      </c>
      <c r="B56" s="18" t="s">
        <v>277</v>
      </c>
      <c r="C56" s="29">
        <v>0</v>
      </c>
      <c r="D56" s="30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202</v>
      </c>
      <c r="K56" s="29">
        <v>38</v>
      </c>
      <c r="L56" s="29">
        <v>28</v>
      </c>
      <c r="M56" s="29">
        <v>371</v>
      </c>
      <c r="N56" s="29">
        <v>283</v>
      </c>
      <c r="O56" s="29">
        <v>172</v>
      </c>
      <c r="P56" s="29">
        <v>-3</v>
      </c>
      <c r="Q56" s="29">
        <v>0</v>
      </c>
      <c r="R56" s="30">
        <v>0</v>
      </c>
      <c r="S56" s="30">
        <v>0</v>
      </c>
      <c r="T56" s="29">
        <v>-2603</v>
      </c>
      <c r="U56" s="30">
        <v>2634</v>
      </c>
      <c r="V56" s="29">
        <v>0</v>
      </c>
      <c r="W56" s="29">
        <v>0</v>
      </c>
      <c r="X56" s="11">
        <f t="shared" si="0"/>
        <v>1122</v>
      </c>
      <c r="Y56" s="29">
        <v>-5</v>
      </c>
      <c r="Z56" s="11">
        <f t="shared" si="1"/>
        <v>1117</v>
      </c>
    </row>
    <row r="57" spans="1:26" x14ac:dyDescent="0.2">
      <c r="A57" s="17" t="s">
        <v>85</v>
      </c>
      <c r="B57" s="18" t="s">
        <v>278</v>
      </c>
      <c r="C57" s="29">
        <v>0</v>
      </c>
      <c r="D57" s="30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202</v>
      </c>
      <c r="K57" s="29">
        <v>38</v>
      </c>
      <c r="L57" s="29">
        <v>28</v>
      </c>
      <c r="M57" s="29">
        <v>763</v>
      </c>
      <c r="N57" s="29">
        <v>191</v>
      </c>
      <c r="O57" s="29">
        <v>116</v>
      </c>
      <c r="P57" s="29">
        <v>17</v>
      </c>
      <c r="Q57" s="29">
        <v>0</v>
      </c>
      <c r="R57" s="30">
        <v>0</v>
      </c>
      <c r="S57" s="30">
        <v>0</v>
      </c>
      <c r="T57" s="29">
        <v>-2940</v>
      </c>
      <c r="U57" s="30">
        <v>-18995</v>
      </c>
      <c r="V57" s="29">
        <v>0</v>
      </c>
      <c r="W57" s="29">
        <v>0</v>
      </c>
      <c r="X57" s="11">
        <f t="shared" si="0"/>
        <v>-20580</v>
      </c>
      <c r="Y57" s="29">
        <v>-3</v>
      </c>
      <c r="Z57" s="11">
        <f t="shared" si="1"/>
        <v>-20583</v>
      </c>
    </row>
    <row r="58" spans="1:26" x14ac:dyDescent="0.2">
      <c r="A58" s="17" t="s">
        <v>86</v>
      </c>
      <c r="B58" s="18" t="s">
        <v>279</v>
      </c>
      <c r="C58" s="29">
        <v>0</v>
      </c>
      <c r="D58" s="30">
        <v>0</v>
      </c>
      <c r="E58" s="29">
        <v>-1025</v>
      </c>
      <c r="F58" s="29">
        <v>0</v>
      </c>
      <c r="G58" s="29">
        <v>0</v>
      </c>
      <c r="H58" s="29">
        <v>-1</v>
      </c>
      <c r="I58" s="29">
        <v>507</v>
      </c>
      <c r="J58" s="29">
        <v>0</v>
      </c>
      <c r="K58" s="29">
        <v>0</v>
      </c>
      <c r="L58" s="29">
        <v>1913</v>
      </c>
      <c r="M58" s="29">
        <v>10855</v>
      </c>
      <c r="N58" s="29">
        <v>18581</v>
      </c>
      <c r="O58" s="29">
        <v>11420</v>
      </c>
      <c r="P58" s="29">
        <v>115359</v>
      </c>
      <c r="Q58" s="29">
        <v>0</v>
      </c>
      <c r="R58" s="30">
        <v>193688</v>
      </c>
      <c r="S58" s="30">
        <v>0</v>
      </c>
      <c r="T58" s="29">
        <v>0</v>
      </c>
      <c r="U58" s="30">
        <v>14</v>
      </c>
      <c r="V58" s="29">
        <v>-152306</v>
      </c>
      <c r="W58" s="29">
        <v>0</v>
      </c>
      <c r="X58" s="11">
        <f t="shared" si="0"/>
        <v>199005</v>
      </c>
      <c r="Y58" s="29">
        <v>-334</v>
      </c>
      <c r="Z58" s="11">
        <f t="shared" si="1"/>
        <v>198671</v>
      </c>
    </row>
    <row r="59" spans="1:26" x14ac:dyDescent="0.2">
      <c r="A59" s="17" t="s">
        <v>87</v>
      </c>
      <c r="B59" s="18" t="s">
        <v>280</v>
      </c>
      <c r="C59" s="29">
        <v>0</v>
      </c>
      <c r="D59" s="30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294</v>
      </c>
      <c r="K59" s="29">
        <v>54</v>
      </c>
      <c r="L59" s="29">
        <v>42</v>
      </c>
      <c r="M59" s="29">
        <v>3231</v>
      </c>
      <c r="N59" s="29">
        <v>216</v>
      </c>
      <c r="O59" s="29">
        <v>138</v>
      </c>
      <c r="P59" s="29">
        <v>72</v>
      </c>
      <c r="Q59" s="29">
        <v>0</v>
      </c>
      <c r="R59" s="30">
        <v>0</v>
      </c>
      <c r="S59" s="30">
        <v>0</v>
      </c>
      <c r="T59" s="29">
        <v>-3098</v>
      </c>
      <c r="U59" s="30">
        <v>-5895</v>
      </c>
      <c r="V59" s="29">
        <v>0</v>
      </c>
      <c r="W59" s="29">
        <v>0</v>
      </c>
      <c r="X59" s="11">
        <f t="shared" si="0"/>
        <v>-4946</v>
      </c>
      <c r="Y59" s="29">
        <v>-5</v>
      </c>
      <c r="Z59" s="11">
        <f t="shared" si="1"/>
        <v>-4951</v>
      </c>
    </row>
    <row r="60" spans="1:26" x14ac:dyDescent="0.2">
      <c r="A60" s="17" t="s">
        <v>422</v>
      </c>
      <c r="B60" s="18" t="s">
        <v>463</v>
      </c>
      <c r="C60" s="29">
        <v>0</v>
      </c>
      <c r="D60" s="30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150</v>
      </c>
      <c r="K60" s="29">
        <v>30</v>
      </c>
      <c r="L60" s="29">
        <v>20</v>
      </c>
      <c r="M60" s="29">
        <v>426</v>
      </c>
      <c r="N60" s="29">
        <v>292</v>
      </c>
      <c r="O60" s="29">
        <v>178</v>
      </c>
      <c r="P60" s="29">
        <v>5</v>
      </c>
      <c r="Q60" s="29">
        <v>0</v>
      </c>
      <c r="R60" s="30">
        <v>0</v>
      </c>
      <c r="S60" s="30">
        <v>0</v>
      </c>
      <c r="T60" s="29">
        <v>-2850</v>
      </c>
      <c r="U60" s="30">
        <v>-10478</v>
      </c>
      <c r="V60" s="29">
        <v>0</v>
      </c>
      <c r="W60" s="29">
        <v>0</v>
      </c>
      <c r="X60" s="11">
        <f t="shared" si="0"/>
        <v>-12227</v>
      </c>
      <c r="Y60" s="29">
        <v>-3</v>
      </c>
      <c r="Z60" s="11">
        <f>+X60+Y60</f>
        <v>-12230</v>
      </c>
    </row>
    <row r="61" spans="1:26" x14ac:dyDescent="0.2">
      <c r="A61" s="17" t="s">
        <v>88</v>
      </c>
      <c r="B61" s="18" t="s">
        <v>417</v>
      </c>
      <c r="C61" s="29">
        <v>0</v>
      </c>
      <c r="D61" s="30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19226</v>
      </c>
      <c r="N61" s="29">
        <v>153826</v>
      </c>
      <c r="O61" s="29">
        <v>93788</v>
      </c>
      <c r="P61" s="29">
        <v>11147</v>
      </c>
      <c r="Q61" s="29">
        <v>0</v>
      </c>
      <c r="R61" s="30">
        <v>0</v>
      </c>
      <c r="S61" s="30">
        <v>0</v>
      </c>
      <c r="T61" s="29">
        <v>0</v>
      </c>
      <c r="U61" s="30">
        <v>0</v>
      </c>
      <c r="V61" s="29">
        <v>0</v>
      </c>
      <c r="W61" s="29">
        <v>0</v>
      </c>
      <c r="X61" s="11">
        <f t="shared" si="0"/>
        <v>277987</v>
      </c>
      <c r="Y61" s="29">
        <v>-53701.226698141567</v>
      </c>
      <c r="Z61" s="11">
        <f t="shared" si="1"/>
        <v>224285.77330185843</v>
      </c>
    </row>
    <row r="62" spans="1:26" x14ac:dyDescent="0.2">
      <c r="A62" s="17" t="s">
        <v>89</v>
      </c>
      <c r="B62" s="18" t="s">
        <v>281</v>
      </c>
      <c r="C62" s="29">
        <v>303362</v>
      </c>
      <c r="D62" s="30">
        <v>0</v>
      </c>
      <c r="E62" s="29">
        <v>21326</v>
      </c>
      <c r="F62" s="29">
        <v>0</v>
      </c>
      <c r="G62" s="29">
        <v>-166</v>
      </c>
      <c r="H62" s="29">
        <v>-5</v>
      </c>
      <c r="I62" s="29">
        <v>18033</v>
      </c>
      <c r="J62" s="29">
        <v>22965</v>
      </c>
      <c r="K62" s="29">
        <v>5260</v>
      </c>
      <c r="L62" s="29">
        <v>2881</v>
      </c>
      <c r="M62" s="29">
        <v>57955</v>
      </c>
      <c r="N62" s="29">
        <v>46901</v>
      </c>
      <c r="O62" s="29">
        <v>28852</v>
      </c>
      <c r="P62" s="29">
        <v>238762</v>
      </c>
      <c r="Q62" s="29">
        <v>0</v>
      </c>
      <c r="R62" s="30">
        <v>83633</v>
      </c>
      <c r="S62" s="30">
        <v>0</v>
      </c>
      <c r="T62" s="29">
        <v>0</v>
      </c>
      <c r="U62" s="30">
        <v>-7</v>
      </c>
      <c r="V62" s="29">
        <v>-480</v>
      </c>
      <c r="W62" s="29">
        <v>0</v>
      </c>
      <c r="X62" s="11">
        <f t="shared" si="0"/>
        <v>829272</v>
      </c>
      <c r="Y62" s="29">
        <v>808.74257336003984</v>
      </c>
      <c r="Z62" s="11">
        <f t="shared" si="1"/>
        <v>830080.7425733601</v>
      </c>
    </row>
    <row r="63" spans="1:26" x14ac:dyDescent="0.2">
      <c r="A63" s="17" t="s">
        <v>90</v>
      </c>
      <c r="B63" s="22" t="s">
        <v>464</v>
      </c>
      <c r="C63" s="29">
        <v>0</v>
      </c>
      <c r="D63" s="30">
        <v>0</v>
      </c>
      <c r="E63" s="29">
        <v>0</v>
      </c>
      <c r="F63" s="29">
        <v>0</v>
      </c>
      <c r="G63" s="29">
        <v>0</v>
      </c>
      <c r="H63" s="29">
        <v>0</v>
      </c>
      <c r="I63" s="29">
        <v>243</v>
      </c>
      <c r="J63" s="29">
        <v>568</v>
      </c>
      <c r="K63" s="29">
        <v>111</v>
      </c>
      <c r="L63" s="29">
        <v>76</v>
      </c>
      <c r="M63" s="29">
        <v>4894</v>
      </c>
      <c r="N63" s="29">
        <v>1190</v>
      </c>
      <c r="O63" s="29">
        <v>730</v>
      </c>
      <c r="P63" s="29">
        <v>47</v>
      </c>
      <c r="Q63" s="29">
        <v>0</v>
      </c>
      <c r="R63" s="30">
        <v>0</v>
      </c>
      <c r="S63" s="30">
        <v>0</v>
      </c>
      <c r="T63" s="29">
        <v>0</v>
      </c>
      <c r="U63" s="30">
        <v>0</v>
      </c>
      <c r="V63" s="29">
        <v>0</v>
      </c>
      <c r="W63" s="29">
        <v>0</v>
      </c>
      <c r="X63" s="11">
        <f t="shared" si="0"/>
        <v>7859</v>
      </c>
      <c r="Y63" s="29">
        <v>-1975</v>
      </c>
      <c r="Z63" s="11">
        <f t="shared" si="1"/>
        <v>5884</v>
      </c>
    </row>
    <row r="64" spans="1:26" x14ac:dyDescent="0.2">
      <c r="A64" s="17" t="s">
        <v>91</v>
      </c>
      <c r="B64" s="18" t="s">
        <v>282</v>
      </c>
      <c r="C64" s="29">
        <v>331456</v>
      </c>
      <c r="D64" s="30">
        <v>0</v>
      </c>
      <c r="E64" s="29">
        <v>0</v>
      </c>
      <c r="F64" s="29">
        <v>0</v>
      </c>
      <c r="G64" s="29">
        <v>-2204</v>
      </c>
      <c r="H64" s="29">
        <v>0</v>
      </c>
      <c r="I64" s="29">
        <v>5311</v>
      </c>
      <c r="J64" s="29">
        <v>17087</v>
      </c>
      <c r="K64" s="29">
        <v>3246</v>
      </c>
      <c r="L64" s="29">
        <v>2229</v>
      </c>
      <c r="M64" s="29">
        <v>13490</v>
      </c>
      <c r="N64" s="29">
        <v>20533</v>
      </c>
      <c r="O64" s="29">
        <v>12447</v>
      </c>
      <c r="P64" s="29">
        <v>16741</v>
      </c>
      <c r="Q64" s="29">
        <v>0</v>
      </c>
      <c r="R64" s="30">
        <v>135462</v>
      </c>
      <c r="S64" s="30">
        <v>0</v>
      </c>
      <c r="T64" s="29">
        <v>406</v>
      </c>
      <c r="U64" s="30">
        <v>42</v>
      </c>
      <c r="V64" s="29">
        <v>-378</v>
      </c>
      <c r="W64" s="29">
        <v>0</v>
      </c>
      <c r="X64" s="11">
        <f t="shared" si="0"/>
        <v>555868</v>
      </c>
      <c r="Y64" s="29">
        <v>-565.35970032232774</v>
      </c>
      <c r="Z64" s="11">
        <f t="shared" si="1"/>
        <v>555302.64029967762</v>
      </c>
    </row>
    <row r="65" spans="1:26" x14ac:dyDescent="0.2">
      <c r="A65" s="17" t="s">
        <v>92</v>
      </c>
      <c r="B65" s="25" t="s">
        <v>465</v>
      </c>
      <c r="C65" s="29">
        <v>0</v>
      </c>
      <c r="D65" s="30">
        <v>0</v>
      </c>
      <c r="E65" s="29">
        <v>2505</v>
      </c>
      <c r="F65" s="29">
        <v>0</v>
      </c>
      <c r="G65" s="29">
        <v>0</v>
      </c>
      <c r="H65" s="29">
        <v>-4</v>
      </c>
      <c r="I65" s="29">
        <v>2146</v>
      </c>
      <c r="J65" s="29">
        <v>9310</v>
      </c>
      <c r="K65" s="29">
        <v>1928</v>
      </c>
      <c r="L65" s="29">
        <v>1192</v>
      </c>
      <c r="M65" s="29">
        <v>9405</v>
      </c>
      <c r="N65" s="29">
        <v>2760</v>
      </c>
      <c r="O65" s="29">
        <v>1721</v>
      </c>
      <c r="P65" s="29">
        <v>-59</v>
      </c>
      <c r="Q65" s="29">
        <v>0</v>
      </c>
      <c r="R65" s="30">
        <v>0</v>
      </c>
      <c r="S65" s="30">
        <v>0</v>
      </c>
      <c r="T65" s="29">
        <v>0</v>
      </c>
      <c r="U65" s="30">
        <v>0</v>
      </c>
      <c r="V65" s="29">
        <v>0</v>
      </c>
      <c r="W65" s="29">
        <v>0</v>
      </c>
      <c r="X65" s="11">
        <f t="shared" si="0"/>
        <v>30904</v>
      </c>
      <c r="Y65" s="29">
        <v>260</v>
      </c>
      <c r="Z65" s="11">
        <f t="shared" si="1"/>
        <v>31164</v>
      </c>
    </row>
    <row r="66" spans="1:26" x14ac:dyDescent="0.2">
      <c r="A66" s="17" t="s">
        <v>93</v>
      </c>
      <c r="B66" s="18" t="s">
        <v>283</v>
      </c>
      <c r="C66" s="29">
        <v>0</v>
      </c>
      <c r="D66" s="30">
        <v>0</v>
      </c>
      <c r="E66" s="29">
        <v>43991</v>
      </c>
      <c r="F66" s="29">
        <v>0</v>
      </c>
      <c r="G66" s="29">
        <v>0</v>
      </c>
      <c r="H66" s="29">
        <v>-2</v>
      </c>
      <c r="I66" s="29">
        <v>23485</v>
      </c>
      <c r="J66" s="29">
        <v>127331</v>
      </c>
      <c r="K66" s="29">
        <v>21548</v>
      </c>
      <c r="L66" s="29">
        <v>17918</v>
      </c>
      <c r="M66" s="29">
        <v>118312</v>
      </c>
      <c r="N66" s="29">
        <v>1650</v>
      </c>
      <c r="O66" s="29">
        <v>1058</v>
      </c>
      <c r="P66" s="29">
        <v>-2092</v>
      </c>
      <c r="Q66" s="29">
        <v>307007</v>
      </c>
      <c r="R66" s="30">
        <v>0</v>
      </c>
      <c r="S66" s="30">
        <v>0</v>
      </c>
      <c r="T66" s="29">
        <v>0</v>
      </c>
      <c r="U66" s="30">
        <v>28</v>
      </c>
      <c r="V66" s="29">
        <v>0</v>
      </c>
      <c r="W66" s="29">
        <v>0</v>
      </c>
      <c r="X66" s="11">
        <f t="shared" si="0"/>
        <v>660234</v>
      </c>
      <c r="Y66" s="29">
        <v>-2291</v>
      </c>
      <c r="Z66" s="11">
        <f t="shared" si="1"/>
        <v>657943</v>
      </c>
    </row>
    <row r="67" spans="1:26" x14ac:dyDescent="0.2">
      <c r="A67" s="17" t="s">
        <v>94</v>
      </c>
      <c r="B67" s="18" t="s">
        <v>284</v>
      </c>
      <c r="C67" s="29">
        <v>0</v>
      </c>
      <c r="D67" s="30">
        <v>0</v>
      </c>
      <c r="E67" s="29">
        <v>607</v>
      </c>
      <c r="F67" s="29">
        <v>0</v>
      </c>
      <c r="G67" s="29">
        <v>0</v>
      </c>
      <c r="H67" s="29">
        <v>-69</v>
      </c>
      <c r="I67" s="29">
        <v>339926</v>
      </c>
      <c r="J67" s="29">
        <v>411369</v>
      </c>
      <c r="K67" s="29">
        <v>79065</v>
      </c>
      <c r="L67" s="29">
        <v>52311</v>
      </c>
      <c r="M67" s="29">
        <v>34700</v>
      </c>
      <c r="N67" s="29">
        <v>4483</v>
      </c>
      <c r="O67" s="29">
        <v>2763</v>
      </c>
      <c r="P67" s="29">
        <v>565</v>
      </c>
      <c r="Q67" s="29">
        <v>1205068</v>
      </c>
      <c r="R67" s="30">
        <v>0</v>
      </c>
      <c r="S67" s="30">
        <v>0</v>
      </c>
      <c r="T67" s="29">
        <v>-125</v>
      </c>
      <c r="U67" s="30">
        <v>0</v>
      </c>
      <c r="V67" s="29">
        <v>0</v>
      </c>
      <c r="W67" s="29">
        <v>0</v>
      </c>
      <c r="X67" s="11">
        <f t="shared" si="0"/>
        <v>2130663</v>
      </c>
      <c r="Y67" s="29">
        <v>-8962</v>
      </c>
      <c r="Z67" s="11">
        <f t="shared" si="1"/>
        <v>2121701</v>
      </c>
    </row>
    <row r="68" spans="1:26" x14ac:dyDescent="0.2">
      <c r="A68" s="17" t="s">
        <v>95</v>
      </c>
      <c r="B68" s="18" t="s">
        <v>285</v>
      </c>
      <c r="C68" s="29">
        <v>0</v>
      </c>
      <c r="D68" s="30">
        <v>0</v>
      </c>
      <c r="E68" s="29">
        <v>1231</v>
      </c>
      <c r="F68" s="29">
        <v>0</v>
      </c>
      <c r="G68" s="29">
        <v>0</v>
      </c>
      <c r="H68" s="29">
        <v>27</v>
      </c>
      <c r="I68" s="29">
        <v>207131</v>
      </c>
      <c r="J68" s="29">
        <v>330724</v>
      </c>
      <c r="K68" s="29">
        <v>65372</v>
      </c>
      <c r="L68" s="29">
        <v>36363</v>
      </c>
      <c r="M68" s="29">
        <v>6039</v>
      </c>
      <c r="N68" s="29">
        <v>5213</v>
      </c>
      <c r="O68" s="29">
        <v>3205</v>
      </c>
      <c r="P68" s="29">
        <v>174</v>
      </c>
      <c r="Q68" s="29">
        <v>1241558</v>
      </c>
      <c r="R68" s="30">
        <v>0</v>
      </c>
      <c r="S68" s="30">
        <v>0</v>
      </c>
      <c r="T68" s="29">
        <v>0</v>
      </c>
      <c r="U68" s="30">
        <v>0</v>
      </c>
      <c r="V68" s="29">
        <v>0</v>
      </c>
      <c r="W68" s="29">
        <v>0</v>
      </c>
      <c r="X68" s="11">
        <f t="shared" si="0"/>
        <v>1897037</v>
      </c>
      <c r="Y68" s="29">
        <v>-9436</v>
      </c>
      <c r="Z68" s="11">
        <f t="shared" si="1"/>
        <v>1887601</v>
      </c>
    </row>
    <row r="69" spans="1:26" x14ac:dyDescent="0.2">
      <c r="A69" s="17" t="s">
        <v>96</v>
      </c>
      <c r="B69" s="18" t="s">
        <v>286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7</v>
      </c>
      <c r="I69" s="29">
        <v>0</v>
      </c>
      <c r="J69" s="29">
        <v>427489</v>
      </c>
      <c r="K69" s="29">
        <v>81439</v>
      </c>
      <c r="L69" s="29">
        <v>58024</v>
      </c>
      <c r="M69" s="29">
        <v>-796</v>
      </c>
      <c r="N69" s="29">
        <v>739</v>
      </c>
      <c r="O69" s="29">
        <v>453</v>
      </c>
      <c r="P69" s="29">
        <v>503</v>
      </c>
      <c r="Q69" s="29">
        <v>1192885</v>
      </c>
      <c r="R69" s="30">
        <v>0</v>
      </c>
      <c r="S69" s="30">
        <v>0</v>
      </c>
      <c r="T69" s="29">
        <v>0</v>
      </c>
      <c r="U69" s="30">
        <v>0</v>
      </c>
      <c r="V69" s="29">
        <v>0</v>
      </c>
      <c r="W69" s="29">
        <v>0</v>
      </c>
      <c r="X69" s="11">
        <f t="shared" si="0"/>
        <v>1760743</v>
      </c>
      <c r="Y69" s="29">
        <v>-12599</v>
      </c>
      <c r="Z69" s="11">
        <f t="shared" si="1"/>
        <v>1748144</v>
      </c>
    </row>
    <row r="70" spans="1:26" x14ac:dyDescent="0.2">
      <c r="A70" s="17" t="s">
        <v>97</v>
      </c>
      <c r="B70" s="18" t="s">
        <v>287</v>
      </c>
      <c r="C70" s="29">
        <v>0</v>
      </c>
      <c r="D70" s="30">
        <v>0</v>
      </c>
      <c r="E70" s="29">
        <v>48195</v>
      </c>
      <c r="F70" s="29">
        <v>0</v>
      </c>
      <c r="G70" s="29">
        <v>0</v>
      </c>
      <c r="H70" s="29">
        <v>-2</v>
      </c>
      <c r="I70" s="29">
        <v>16022</v>
      </c>
      <c r="J70" s="29">
        <v>31137</v>
      </c>
      <c r="K70" s="29">
        <v>6001</v>
      </c>
      <c r="L70" s="29">
        <v>4013</v>
      </c>
      <c r="M70" s="29">
        <v>56780</v>
      </c>
      <c r="N70" s="29">
        <v>12995</v>
      </c>
      <c r="O70" s="29">
        <v>7929</v>
      </c>
      <c r="P70" s="29">
        <v>7050</v>
      </c>
      <c r="Q70" s="29">
        <v>125165</v>
      </c>
      <c r="R70" s="30">
        <v>0</v>
      </c>
      <c r="S70" s="30">
        <v>0</v>
      </c>
      <c r="T70" s="29">
        <v>0</v>
      </c>
      <c r="U70" s="30">
        <v>-7</v>
      </c>
      <c r="V70" s="29">
        <v>0</v>
      </c>
      <c r="W70" s="29">
        <v>0</v>
      </c>
      <c r="X70" s="11">
        <f t="shared" si="0"/>
        <v>315278</v>
      </c>
      <c r="Y70" s="29">
        <v>-437</v>
      </c>
      <c r="Z70" s="11">
        <f t="shared" ref="Z70:Z129" si="3">+X70+Y70</f>
        <v>314841</v>
      </c>
    </row>
    <row r="71" spans="1:26" x14ac:dyDescent="0.2">
      <c r="A71" s="17" t="s">
        <v>98</v>
      </c>
      <c r="B71" s="18" t="s">
        <v>288</v>
      </c>
      <c r="C71" s="29">
        <v>0</v>
      </c>
      <c r="D71" s="30">
        <v>0</v>
      </c>
      <c r="E71" s="29">
        <v>38177</v>
      </c>
      <c r="F71" s="29">
        <v>0</v>
      </c>
      <c r="G71" s="29">
        <v>0</v>
      </c>
      <c r="H71" s="29">
        <v>-3</v>
      </c>
      <c r="I71" s="29">
        <v>9315</v>
      </c>
      <c r="J71" s="29">
        <v>33467</v>
      </c>
      <c r="K71" s="29">
        <v>6547</v>
      </c>
      <c r="L71" s="29">
        <v>4089</v>
      </c>
      <c r="M71" s="29">
        <v>42208</v>
      </c>
      <c r="N71" s="29">
        <v>10959</v>
      </c>
      <c r="O71" s="29">
        <v>6797</v>
      </c>
      <c r="P71" s="29">
        <v>5463</v>
      </c>
      <c r="Q71" s="29">
        <v>128006</v>
      </c>
      <c r="R71" s="30">
        <v>0</v>
      </c>
      <c r="S71" s="30">
        <v>0</v>
      </c>
      <c r="T71" s="29">
        <v>0</v>
      </c>
      <c r="U71" s="30">
        <v>0</v>
      </c>
      <c r="V71" s="29">
        <v>0</v>
      </c>
      <c r="W71" s="29">
        <v>0</v>
      </c>
      <c r="X71" s="11">
        <f t="shared" si="0"/>
        <v>285025</v>
      </c>
      <c r="Y71" s="29">
        <v>-1163.0852877834343</v>
      </c>
      <c r="Z71" s="11">
        <f t="shared" si="3"/>
        <v>283861.91471221659</v>
      </c>
    </row>
    <row r="72" spans="1:26" x14ac:dyDescent="0.2">
      <c r="A72" s="17" t="s">
        <v>99</v>
      </c>
      <c r="B72" s="18" t="s">
        <v>289</v>
      </c>
      <c r="C72" s="29">
        <v>0</v>
      </c>
      <c r="D72" s="30">
        <v>0</v>
      </c>
      <c r="E72" s="29">
        <v>9443</v>
      </c>
      <c r="F72" s="29">
        <v>0</v>
      </c>
      <c r="G72" s="29">
        <v>0</v>
      </c>
      <c r="H72" s="29">
        <v>13</v>
      </c>
      <c r="I72" s="29">
        <v>13143</v>
      </c>
      <c r="J72" s="29">
        <v>30292</v>
      </c>
      <c r="K72" s="29">
        <v>6740</v>
      </c>
      <c r="L72" s="29">
        <v>6069</v>
      </c>
      <c r="M72" s="29">
        <v>49073</v>
      </c>
      <c r="N72" s="29">
        <v>17132</v>
      </c>
      <c r="O72" s="29">
        <v>10477</v>
      </c>
      <c r="P72" s="29">
        <v>13594</v>
      </c>
      <c r="Q72" s="29">
        <v>147832</v>
      </c>
      <c r="R72" s="30">
        <v>0</v>
      </c>
      <c r="S72" s="30">
        <v>0</v>
      </c>
      <c r="T72" s="29">
        <v>0</v>
      </c>
      <c r="U72" s="30">
        <v>0</v>
      </c>
      <c r="V72" s="29">
        <v>0</v>
      </c>
      <c r="W72" s="29">
        <v>0</v>
      </c>
      <c r="X72" s="11">
        <f t="shared" si="0"/>
        <v>303808</v>
      </c>
      <c r="Y72" s="29">
        <v>-248.03775509701202</v>
      </c>
      <c r="Z72" s="11">
        <f t="shared" si="3"/>
        <v>303559.96224490297</v>
      </c>
    </row>
    <row r="73" spans="1:26" x14ac:dyDescent="0.2">
      <c r="A73" s="17" t="s">
        <v>100</v>
      </c>
      <c r="B73" s="18" t="s">
        <v>290</v>
      </c>
      <c r="C73" s="29">
        <v>0</v>
      </c>
      <c r="D73" s="30">
        <v>0</v>
      </c>
      <c r="E73" s="29">
        <v>30777</v>
      </c>
      <c r="F73" s="29">
        <v>0</v>
      </c>
      <c r="G73" s="29">
        <v>0</v>
      </c>
      <c r="H73" s="29">
        <v>-4</v>
      </c>
      <c r="I73" s="29">
        <v>10412</v>
      </c>
      <c r="J73" s="29">
        <v>40580</v>
      </c>
      <c r="K73" s="29">
        <v>7839</v>
      </c>
      <c r="L73" s="29">
        <v>5104</v>
      </c>
      <c r="M73" s="29">
        <v>74410</v>
      </c>
      <c r="N73" s="29">
        <v>14034</v>
      </c>
      <c r="O73" s="29">
        <v>8643</v>
      </c>
      <c r="P73" s="29">
        <v>34703</v>
      </c>
      <c r="Q73" s="29">
        <v>111706</v>
      </c>
      <c r="R73" s="30">
        <v>0</v>
      </c>
      <c r="S73" s="30">
        <v>0</v>
      </c>
      <c r="T73" s="29">
        <v>0</v>
      </c>
      <c r="U73" s="30">
        <v>0</v>
      </c>
      <c r="V73" s="29">
        <v>0</v>
      </c>
      <c r="W73" s="29">
        <v>0</v>
      </c>
      <c r="X73" s="11">
        <f t="shared" si="0"/>
        <v>338204</v>
      </c>
      <c r="Y73" s="29">
        <v>-932</v>
      </c>
      <c r="Z73" s="11">
        <f t="shared" si="3"/>
        <v>337272</v>
      </c>
    </row>
    <row r="74" spans="1:26" x14ac:dyDescent="0.2">
      <c r="A74" s="17" t="s">
        <v>101</v>
      </c>
      <c r="B74" s="18" t="s">
        <v>291</v>
      </c>
      <c r="C74" s="29">
        <v>0</v>
      </c>
      <c r="D74" s="30">
        <v>0</v>
      </c>
      <c r="E74" s="29">
        <v>-3610</v>
      </c>
      <c r="F74" s="29">
        <v>0</v>
      </c>
      <c r="G74" s="29">
        <v>0</v>
      </c>
      <c r="H74" s="29">
        <v>-8</v>
      </c>
      <c r="I74" s="29">
        <v>15771</v>
      </c>
      <c r="J74" s="29">
        <v>34871</v>
      </c>
      <c r="K74" s="29">
        <v>6882</v>
      </c>
      <c r="L74" s="29">
        <v>4343</v>
      </c>
      <c r="M74" s="29">
        <v>99107</v>
      </c>
      <c r="N74" s="29">
        <v>7676</v>
      </c>
      <c r="O74" s="29">
        <v>4737</v>
      </c>
      <c r="P74" s="29">
        <v>8499</v>
      </c>
      <c r="Q74" s="29">
        <v>107311</v>
      </c>
      <c r="R74" s="30">
        <v>0</v>
      </c>
      <c r="S74" s="30">
        <v>0</v>
      </c>
      <c r="T74" s="29">
        <v>0</v>
      </c>
      <c r="U74" s="30">
        <v>0</v>
      </c>
      <c r="V74" s="29">
        <v>0</v>
      </c>
      <c r="W74" s="29">
        <v>0</v>
      </c>
      <c r="X74" s="11">
        <f t="shared" ref="X74:X137" si="4">SUM(C74:W74)</f>
        <v>285579</v>
      </c>
      <c r="Y74" s="29">
        <v>-884</v>
      </c>
      <c r="Z74" s="11">
        <f t="shared" si="3"/>
        <v>284695</v>
      </c>
    </row>
    <row r="75" spans="1:26" x14ac:dyDescent="0.2">
      <c r="A75" s="17" t="s">
        <v>102</v>
      </c>
      <c r="B75" s="18" t="s">
        <v>292</v>
      </c>
      <c r="C75" s="29">
        <v>0</v>
      </c>
      <c r="D75" s="30">
        <v>0</v>
      </c>
      <c r="E75" s="29">
        <v>44114</v>
      </c>
      <c r="F75" s="29">
        <v>0</v>
      </c>
      <c r="G75" s="29">
        <v>0</v>
      </c>
      <c r="H75" s="29">
        <v>10</v>
      </c>
      <c r="I75" s="29">
        <v>55092</v>
      </c>
      <c r="J75" s="29">
        <v>177839</v>
      </c>
      <c r="K75" s="29">
        <v>34096</v>
      </c>
      <c r="L75" s="29">
        <v>22456</v>
      </c>
      <c r="M75" s="29">
        <v>47315</v>
      </c>
      <c r="N75" s="29">
        <v>14003</v>
      </c>
      <c r="O75" s="29">
        <v>8575</v>
      </c>
      <c r="P75" s="29">
        <v>42094</v>
      </c>
      <c r="Q75" s="29">
        <v>561653</v>
      </c>
      <c r="R75" s="30">
        <v>0</v>
      </c>
      <c r="S75" s="30">
        <v>0</v>
      </c>
      <c r="T75" s="29">
        <v>0</v>
      </c>
      <c r="U75" s="30">
        <v>0</v>
      </c>
      <c r="V75" s="29">
        <v>0</v>
      </c>
      <c r="W75" s="29">
        <v>0</v>
      </c>
      <c r="X75" s="11">
        <f t="shared" si="4"/>
        <v>1007247</v>
      </c>
      <c r="Y75" s="29">
        <v>-3953</v>
      </c>
      <c r="Z75" s="11">
        <f t="shared" si="3"/>
        <v>1003294</v>
      </c>
    </row>
    <row r="76" spans="1:26" x14ac:dyDescent="0.2">
      <c r="A76" s="17" t="s">
        <v>103</v>
      </c>
      <c r="B76" s="18" t="s">
        <v>293</v>
      </c>
      <c r="C76" s="29">
        <v>0</v>
      </c>
      <c r="D76" s="30">
        <v>0</v>
      </c>
      <c r="E76" s="29">
        <v>15737</v>
      </c>
      <c r="F76" s="29">
        <v>0</v>
      </c>
      <c r="G76" s="29">
        <v>0</v>
      </c>
      <c r="H76" s="29">
        <v>-2</v>
      </c>
      <c r="I76" s="29">
        <v>19987</v>
      </c>
      <c r="J76" s="29">
        <v>67285</v>
      </c>
      <c r="K76" s="29">
        <v>13118</v>
      </c>
      <c r="L76" s="29">
        <v>9659</v>
      </c>
      <c r="M76" s="29">
        <v>67452</v>
      </c>
      <c r="N76" s="29">
        <v>18512</v>
      </c>
      <c r="O76" s="29">
        <v>11382</v>
      </c>
      <c r="P76" s="29">
        <v>1031</v>
      </c>
      <c r="Q76" s="29">
        <v>195315</v>
      </c>
      <c r="R76" s="30">
        <v>0</v>
      </c>
      <c r="S76" s="30">
        <v>0</v>
      </c>
      <c r="T76" s="29">
        <v>0</v>
      </c>
      <c r="U76" s="30">
        <v>0</v>
      </c>
      <c r="V76" s="29">
        <v>0</v>
      </c>
      <c r="W76" s="29">
        <v>0</v>
      </c>
      <c r="X76" s="11">
        <f t="shared" si="4"/>
        <v>419476</v>
      </c>
      <c r="Y76" s="29">
        <v>-1427</v>
      </c>
      <c r="Z76" s="11">
        <f t="shared" si="3"/>
        <v>418049</v>
      </c>
    </row>
    <row r="77" spans="1:26" x14ac:dyDescent="0.2">
      <c r="A77" s="17" t="s">
        <v>104</v>
      </c>
      <c r="B77" s="18" t="s">
        <v>466</v>
      </c>
      <c r="C77" s="29">
        <v>0</v>
      </c>
      <c r="D77" s="30">
        <v>0</v>
      </c>
      <c r="E77" s="29">
        <v>17902</v>
      </c>
      <c r="F77" s="29">
        <v>0</v>
      </c>
      <c r="G77" s="29">
        <v>0</v>
      </c>
      <c r="H77" s="29">
        <v>0</v>
      </c>
      <c r="I77" s="29">
        <v>1410</v>
      </c>
      <c r="J77" s="29">
        <v>7667</v>
      </c>
      <c r="K77" s="29">
        <v>1473</v>
      </c>
      <c r="L77" s="29">
        <v>1054</v>
      </c>
      <c r="M77" s="29">
        <v>15362</v>
      </c>
      <c r="N77" s="29">
        <v>2217</v>
      </c>
      <c r="O77" s="29">
        <v>1364</v>
      </c>
      <c r="P77" s="29">
        <v>800</v>
      </c>
      <c r="Q77" s="29">
        <v>0</v>
      </c>
      <c r="R77" s="30">
        <v>0</v>
      </c>
      <c r="S77" s="30">
        <v>0</v>
      </c>
      <c r="T77" s="29">
        <v>0</v>
      </c>
      <c r="U77" s="30">
        <v>0</v>
      </c>
      <c r="V77" s="29">
        <v>0</v>
      </c>
      <c r="W77" s="29">
        <v>0</v>
      </c>
      <c r="X77" s="11">
        <f t="shared" si="4"/>
        <v>49249</v>
      </c>
      <c r="Y77" s="29">
        <v>121.45862019683312</v>
      </c>
      <c r="Z77" s="11">
        <f t="shared" si="3"/>
        <v>49370.458620196834</v>
      </c>
    </row>
    <row r="78" spans="1:26" x14ac:dyDescent="0.2">
      <c r="A78" s="17" t="s">
        <v>105</v>
      </c>
      <c r="B78" s="18" t="s">
        <v>294</v>
      </c>
      <c r="C78" s="29">
        <v>0</v>
      </c>
      <c r="D78" s="30">
        <v>0</v>
      </c>
      <c r="E78" s="29">
        <v>44223</v>
      </c>
      <c r="F78" s="29">
        <v>0</v>
      </c>
      <c r="G78" s="29">
        <v>0</v>
      </c>
      <c r="H78" s="29">
        <v>-15</v>
      </c>
      <c r="I78" s="29">
        <v>9869</v>
      </c>
      <c r="J78" s="29">
        <v>139354</v>
      </c>
      <c r="K78" s="29">
        <v>27090</v>
      </c>
      <c r="L78" s="29">
        <v>16714</v>
      </c>
      <c r="M78" s="29">
        <v>46509</v>
      </c>
      <c r="N78" s="29">
        <v>6109</v>
      </c>
      <c r="O78" s="29">
        <v>3740</v>
      </c>
      <c r="P78" s="29">
        <v>948</v>
      </c>
      <c r="Q78" s="29">
        <v>431122</v>
      </c>
      <c r="R78" s="30">
        <v>0</v>
      </c>
      <c r="S78" s="30">
        <v>0</v>
      </c>
      <c r="T78" s="29">
        <v>0</v>
      </c>
      <c r="U78" s="30">
        <v>0</v>
      </c>
      <c r="V78" s="29">
        <v>0</v>
      </c>
      <c r="W78" s="29">
        <v>0</v>
      </c>
      <c r="X78" s="11">
        <f t="shared" si="4"/>
        <v>725663</v>
      </c>
      <c r="Y78" s="29">
        <v>-2199</v>
      </c>
      <c r="Z78" s="11">
        <f t="shared" si="3"/>
        <v>723464</v>
      </c>
    </row>
    <row r="79" spans="1:26" x14ac:dyDescent="0.2">
      <c r="A79" s="17" t="s">
        <v>106</v>
      </c>
      <c r="B79" s="18" t="s">
        <v>295</v>
      </c>
      <c r="C79" s="29">
        <v>0</v>
      </c>
      <c r="D79" s="30">
        <v>0</v>
      </c>
      <c r="E79" s="29">
        <v>0</v>
      </c>
      <c r="F79" s="29">
        <v>0</v>
      </c>
      <c r="G79" s="29">
        <v>0</v>
      </c>
      <c r="H79" s="29">
        <v>-1</v>
      </c>
      <c r="I79" s="29">
        <v>2635</v>
      </c>
      <c r="J79" s="29">
        <v>8493</v>
      </c>
      <c r="K79" s="29">
        <v>1668</v>
      </c>
      <c r="L79" s="29">
        <v>1064</v>
      </c>
      <c r="M79" s="29">
        <v>4870</v>
      </c>
      <c r="N79" s="29">
        <v>7405</v>
      </c>
      <c r="O79" s="29">
        <v>4556</v>
      </c>
      <c r="P79" s="29">
        <v>24097</v>
      </c>
      <c r="Q79" s="29">
        <v>0</v>
      </c>
      <c r="R79" s="30">
        <v>0</v>
      </c>
      <c r="S79" s="30">
        <v>0</v>
      </c>
      <c r="T79" s="29">
        <v>1622</v>
      </c>
      <c r="U79" s="30">
        <v>6569</v>
      </c>
      <c r="V79" s="29">
        <v>-348</v>
      </c>
      <c r="W79" s="29">
        <v>0</v>
      </c>
      <c r="X79" s="11">
        <f t="shared" si="4"/>
        <v>62630</v>
      </c>
      <c r="Y79" s="29">
        <v>-131</v>
      </c>
      <c r="Z79" s="11">
        <f t="shared" si="3"/>
        <v>62499</v>
      </c>
    </row>
    <row r="80" spans="1:26" x14ac:dyDescent="0.2">
      <c r="A80" s="17" t="s">
        <v>107</v>
      </c>
      <c r="B80" s="18" t="s">
        <v>296</v>
      </c>
      <c r="C80" s="29">
        <v>0</v>
      </c>
      <c r="D80" s="30">
        <v>0</v>
      </c>
      <c r="E80" s="29">
        <v>0</v>
      </c>
      <c r="F80" s="29">
        <v>0</v>
      </c>
      <c r="G80" s="29">
        <v>0</v>
      </c>
      <c r="H80" s="29">
        <v>0</v>
      </c>
      <c r="I80" s="29">
        <v>5072</v>
      </c>
      <c r="J80" s="29">
        <v>14084</v>
      </c>
      <c r="K80" s="29">
        <v>2656</v>
      </c>
      <c r="L80" s="29">
        <v>1712</v>
      </c>
      <c r="M80" s="29">
        <v>5462</v>
      </c>
      <c r="N80" s="29">
        <v>12537</v>
      </c>
      <c r="O80" s="29">
        <v>7676</v>
      </c>
      <c r="P80" s="29">
        <v>55027</v>
      </c>
      <c r="Q80" s="29">
        <v>0</v>
      </c>
      <c r="R80" s="30">
        <v>0</v>
      </c>
      <c r="S80" s="30">
        <v>0</v>
      </c>
      <c r="T80" s="29">
        <v>-373</v>
      </c>
      <c r="U80" s="30">
        <v>70691</v>
      </c>
      <c r="V80" s="29">
        <v>6487</v>
      </c>
      <c r="W80" s="29">
        <v>0</v>
      </c>
      <c r="X80" s="11">
        <f t="shared" si="4"/>
        <v>181031</v>
      </c>
      <c r="Y80" s="29">
        <v>947.63476744344337</v>
      </c>
      <c r="Z80" s="11">
        <f t="shared" si="3"/>
        <v>181978.63476744344</v>
      </c>
    </row>
    <row r="81" spans="1:26" x14ac:dyDescent="0.2">
      <c r="A81" s="17" t="s">
        <v>108</v>
      </c>
      <c r="B81" s="18" t="s">
        <v>297</v>
      </c>
      <c r="C81" s="29">
        <v>0</v>
      </c>
      <c r="D81" s="30">
        <v>0</v>
      </c>
      <c r="E81" s="29">
        <v>0</v>
      </c>
      <c r="F81" s="29">
        <v>0</v>
      </c>
      <c r="G81" s="29">
        <v>0</v>
      </c>
      <c r="H81" s="29">
        <v>0</v>
      </c>
      <c r="I81" s="29">
        <v>469</v>
      </c>
      <c r="J81" s="29">
        <v>436</v>
      </c>
      <c r="K81" s="29">
        <v>91</v>
      </c>
      <c r="L81" s="29">
        <v>62</v>
      </c>
      <c r="M81" s="29">
        <v>1562</v>
      </c>
      <c r="N81" s="29">
        <v>407</v>
      </c>
      <c r="O81" s="29">
        <v>255</v>
      </c>
      <c r="P81" s="29">
        <v>2894</v>
      </c>
      <c r="Q81" s="29">
        <v>0</v>
      </c>
      <c r="R81" s="30">
        <v>0</v>
      </c>
      <c r="S81" s="30">
        <v>0</v>
      </c>
      <c r="T81" s="29">
        <v>0</v>
      </c>
      <c r="U81" s="30">
        <v>0</v>
      </c>
      <c r="V81" s="29">
        <v>0</v>
      </c>
      <c r="W81" s="29">
        <v>0</v>
      </c>
      <c r="X81" s="11">
        <f t="shared" si="4"/>
        <v>6176</v>
      </c>
      <c r="Y81" s="29">
        <v>-13</v>
      </c>
      <c r="Z81" s="11">
        <f t="shared" si="3"/>
        <v>6163</v>
      </c>
    </row>
    <row r="82" spans="1:26" x14ac:dyDescent="0.2">
      <c r="A82" s="17" t="s">
        <v>109</v>
      </c>
      <c r="B82" s="18" t="s">
        <v>467</v>
      </c>
      <c r="C82" s="29">
        <v>0</v>
      </c>
      <c r="D82" s="30">
        <v>0</v>
      </c>
      <c r="E82" s="29">
        <v>2672</v>
      </c>
      <c r="F82" s="29">
        <v>0</v>
      </c>
      <c r="G82" s="29">
        <v>0</v>
      </c>
      <c r="H82" s="29">
        <v>3</v>
      </c>
      <c r="I82" s="29">
        <v>0</v>
      </c>
      <c r="J82" s="29">
        <v>34004</v>
      </c>
      <c r="K82" s="29">
        <v>6634</v>
      </c>
      <c r="L82" s="29">
        <v>4305</v>
      </c>
      <c r="M82" s="29">
        <v>14326</v>
      </c>
      <c r="N82" s="29">
        <v>781</v>
      </c>
      <c r="O82" s="29">
        <v>480</v>
      </c>
      <c r="P82" s="29">
        <v>-1</v>
      </c>
      <c r="Q82" s="29">
        <v>0</v>
      </c>
      <c r="R82" s="30">
        <v>0</v>
      </c>
      <c r="S82" s="30">
        <v>0</v>
      </c>
      <c r="T82" s="29">
        <v>0</v>
      </c>
      <c r="U82" s="30">
        <v>0</v>
      </c>
      <c r="V82" s="29">
        <v>0</v>
      </c>
      <c r="W82" s="29">
        <v>0</v>
      </c>
      <c r="X82" s="11">
        <f t="shared" si="4"/>
        <v>63204</v>
      </c>
      <c r="Y82" s="29">
        <v>-612</v>
      </c>
      <c r="Z82" s="11">
        <f t="shared" si="3"/>
        <v>62592</v>
      </c>
    </row>
    <row r="83" spans="1:26" x14ac:dyDescent="0.2">
      <c r="A83" s="17" t="s">
        <v>110</v>
      </c>
      <c r="B83" s="18" t="s">
        <v>418</v>
      </c>
      <c r="C83" s="29">
        <v>0</v>
      </c>
      <c r="D83" s="30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2623</v>
      </c>
      <c r="N83" s="29">
        <v>225</v>
      </c>
      <c r="O83" s="29">
        <v>141</v>
      </c>
      <c r="P83" s="29">
        <v>243</v>
      </c>
      <c r="Q83" s="29">
        <v>0</v>
      </c>
      <c r="R83" s="30">
        <v>0</v>
      </c>
      <c r="S83" s="30">
        <v>0</v>
      </c>
      <c r="T83" s="29">
        <v>0</v>
      </c>
      <c r="U83" s="30">
        <v>0</v>
      </c>
      <c r="V83" s="29">
        <v>-7986</v>
      </c>
      <c r="W83" s="29">
        <v>0</v>
      </c>
      <c r="X83" s="11">
        <f t="shared" si="4"/>
        <v>-4754</v>
      </c>
      <c r="Y83" s="29">
        <v>-12</v>
      </c>
      <c r="Z83" s="11">
        <f t="shared" si="3"/>
        <v>-4766</v>
      </c>
    </row>
    <row r="84" spans="1:26" x14ac:dyDescent="0.2">
      <c r="A84" s="17" t="s">
        <v>111</v>
      </c>
      <c r="B84" s="18" t="s">
        <v>468</v>
      </c>
      <c r="C84" s="29">
        <v>0</v>
      </c>
      <c r="D84" s="30">
        <v>0</v>
      </c>
      <c r="E84" s="29">
        <v>0</v>
      </c>
      <c r="F84" s="29">
        <v>0</v>
      </c>
      <c r="G84" s="29">
        <v>0</v>
      </c>
      <c r="H84" s="29">
        <v>1</v>
      </c>
      <c r="I84" s="29">
        <v>0</v>
      </c>
      <c r="J84" s="29">
        <v>9331</v>
      </c>
      <c r="K84" s="29">
        <v>1656</v>
      </c>
      <c r="L84" s="29">
        <v>611</v>
      </c>
      <c r="M84" s="29">
        <v>-2960</v>
      </c>
      <c r="N84" s="29">
        <v>1971</v>
      </c>
      <c r="O84" s="29">
        <v>1229</v>
      </c>
      <c r="P84" s="29">
        <v>59</v>
      </c>
      <c r="Q84" s="29">
        <v>0</v>
      </c>
      <c r="R84" s="30">
        <v>0</v>
      </c>
      <c r="S84" s="30">
        <v>0</v>
      </c>
      <c r="T84" s="29">
        <v>0</v>
      </c>
      <c r="U84" s="30">
        <v>0</v>
      </c>
      <c r="V84" s="29">
        <v>0</v>
      </c>
      <c r="W84" s="29">
        <v>0</v>
      </c>
      <c r="X84" s="11">
        <f t="shared" si="4"/>
        <v>11898</v>
      </c>
      <c r="Y84" s="29">
        <v>-85</v>
      </c>
      <c r="Z84" s="11">
        <f t="shared" si="3"/>
        <v>11813</v>
      </c>
    </row>
    <row r="85" spans="1:26" x14ac:dyDescent="0.2">
      <c r="A85" s="17" t="s">
        <v>112</v>
      </c>
      <c r="B85" s="18" t="s">
        <v>298</v>
      </c>
      <c r="C85" s="29">
        <v>0</v>
      </c>
      <c r="D85" s="30">
        <v>0</v>
      </c>
      <c r="E85" s="29">
        <v>10868</v>
      </c>
      <c r="F85" s="29">
        <v>0</v>
      </c>
      <c r="G85" s="29">
        <v>0</v>
      </c>
      <c r="H85" s="29">
        <v>20</v>
      </c>
      <c r="I85" s="29">
        <v>65832</v>
      </c>
      <c r="J85" s="29">
        <v>181347</v>
      </c>
      <c r="K85" s="29">
        <v>41515</v>
      </c>
      <c r="L85" s="29">
        <v>32090</v>
      </c>
      <c r="M85" s="29">
        <v>120505</v>
      </c>
      <c r="N85" s="29">
        <v>2889</v>
      </c>
      <c r="O85" s="29">
        <v>1776</v>
      </c>
      <c r="P85" s="29">
        <v>192</v>
      </c>
      <c r="Q85" s="29">
        <v>1010980</v>
      </c>
      <c r="R85" s="30">
        <v>0</v>
      </c>
      <c r="S85" s="30">
        <v>0</v>
      </c>
      <c r="T85" s="29">
        <v>0</v>
      </c>
      <c r="U85" s="30">
        <v>14</v>
      </c>
      <c r="V85" s="29">
        <v>-122</v>
      </c>
      <c r="W85" s="29">
        <v>0</v>
      </c>
      <c r="X85" s="11">
        <f t="shared" si="4"/>
        <v>1467906</v>
      </c>
      <c r="Y85" s="29">
        <v>-7845</v>
      </c>
      <c r="Z85" s="11">
        <f t="shared" si="3"/>
        <v>1460061</v>
      </c>
    </row>
    <row r="86" spans="1:26" x14ac:dyDescent="0.2">
      <c r="A86" s="17" t="s">
        <v>113</v>
      </c>
      <c r="B86" s="18" t="s">
        <v>299</v>
      </c>
      <c r="C86" s="29">
        <v>0</v>
      </c>
      <c r="D86" s="30">
        <v>0</v>
      </c>
      <c r="E86" s="29">
        <v>10043</v>
      </c>
      <c r="F86" s="29">
        <v>0</v>
      </c>
      <c r="G86" s="29">
        <v>0</v>
      </c>
      <c r="H86" s="29">
        <v>-1</v>
      </c>
      <c r="I86" s="29">
        <v>6499</v>
      </c>
      <c r="J86" s="29">
        <v>11845</v>
      </c>
      <c r="K86" s="29">
        <v>2440</v>
      </c>
      <c r="L86" s="29">
        <v>1664</v>
      </c>
      <c r="M86" s="29">
        <v>8058</v>
      </c>
      <c r="N86" s="29">
        <v>4651</v>
      </c>
      <c r="O86" s="29">
        <v>2866</v>
      </c>
      <c r="P86" s="29">
        <v>4182</v>
      </c>
      <c r="Q86" s="29">
        <v>0</v>
      </c>
      <c r="R86" s="30">
        <v>0</v>
      </c>
      <c r="S86" s="30">
        <v>0</v>
      </c>
      <c r="T86" s="29">
        <v>0</v>
      </c>
      <c r="U86" s="30">
        <v>83</v>
      </c>
      <c r="V86" s="29">
        <v>-1556</v>
      </c>
      <c r="W86" s="29">
        <v>0</v>
      </c>
      <c r="X86" s="11">
        <f t="shared" si="4"/>
        <v>50774</v>
      </c>
      <c r="Y86" s="29">
        <v>-44.936963131982672</v>
      </c>
      <c r="Z86" s="11">
        <f t="shared" si="3"/>
        <v>50729.063036868014</v>
      </c>
    </row>
    <row r="87" spans="1:26" x14ac:dyDescent="0.2">
      <c r="A87" s="17" t="s">
        <v>114</v>
      </c>
      <c r="B87" s="18" t="s">
        <v>300</v>
      </c>
      <c r="C87" s="29">
        <v>0</v>
      </c>
      <c r="D87" s="30">
        <v>0</v>
      </c>
      <c r="E87" s="29">
        <v>-729</v>
      </c>
      <c r="F87" s="29">
        <v>0</v>
      </c>
      <c r="G87" s="29">
        <v>0</v>
      </c>
      <c r="H87" s="29">
        <v>-1</v>
      </c>
      <c r="I87" s="29">
        <v>-58</v>
      </c>
      <c r="J87" s="29">
        <v>1221</v>
      </c>
      <c r="K87" s="29">
        <v>268</v>
      </c>
      <c r="L87" s="29">
        <v>265</v>
      </c>
      <c r="M87" s="29">
        <v>10896</v>
      </c>
      <c r="N87" s="29">
        <v>1454</v>
      </c>
      <c r="O87" s="29">
        <v>895</v>
      </c>
      <c r="P87" s="29">
        <v>5473</v>
      </c>
      <c r="Q87" s="29">
        <v>0</v>
      </c>
      <c r="R87" s="30">
        <v>0</v>
      </c>
      <c r="S87" s="30">
        <v>0</v>
      </c>
      <c r="T87" s="29">
        <v>0</v>
      </c>
      <c r="U87" s="30">
        <v>0</v>
      </c>
      <c r="V87" s="29">
        <v>0</v>
      </c>
      <c r="W87" s="29">
        <v>0</v>
      </c>
      <c r="X87" s="11">
        <f t="shared" si="4"/>
        <v>19684</v>
      </c>
      <c r="Y87" s="29">
        <v>95</v>
      </c>
      <c r="Z87" s="11">
        <f t="shared" si="3"/>
        <v>19779</v>
      </c>
    </row>
    <row r="88" spans="1:26" x14ac:dyDescent="0.2">
      <c r="A88" s="17" t="s">
        <v>115</v>
      </c>
      <c r="B88" s="18" t="s">
        <v>301</v>
      </c>
      <c r="C88" s="29">
        <v>0</v>
      </c>
      <c r="D88" s="30">
        <v>0</v>
      </c>
      <c r="E88" s="29">
        <v>234</v>
      </c>
      <c r="F88" s="29">
        <v>0</v>
      </c>
      <c r="G88" s="29">
        <v>0</v>
      </c>
      <c r="H88" s="29">
        <v>1</v>
      </c>
      <c r="I88" s="29">
        <v>2709</v>
      </c>
      <c r="J88" s="29">
        <v>6186</v>
      </c>
      <c r="K88" s="29">
        <v>1200</v>
      </c>
      <c r="L88" s="29">
        <v>844</v>
      </c>
      <c r="M88" s="29">
        <v>21121</v>
      </c>
      <c r="N88" s="29">
        <v>8521</v>
      </c>
      <c r="O88" s="29">
        <v>5135</v>
      </c>
      <c r="P88" s="29">
        <v>4549</v>
      </c>
      <c r="Q88" s="29">
        <v>15623</v>
      </c>
      <c r="R88" s="30">
        <v>0</v>
      </c>
      <c r="S88" s="30">
        <v>0</v>
      </c>
      <c r="T88" s="29">
        <v>0</v>
      </c>
      <c r="U88" s="30">
        <v>0</v>
      </c>
      <c r="V88" s="29">
        <v>0</v>
      </c>
      <c r="W88" s="29">
        <v>0</v>
      </c>
      <c r="X88" s="11">
        <f t="shared" si="4"/>
        <v>66123</v>
      </c>
      <c r="Y88" s="29">
        <v>315</v>
      </c>
      <c r="Z88" s="11">
        <f t="shared" si="3"/>
        <v>66438</v>
      </c>
    </row>
    <row r="89" spans="1:26" x14ac:dyDescent="0.2">
      <c r="A89" s="17" t="s">
        <v>116</v>
      </c>
      <c r="B89" s="18" t="s">
        <v>302</v>
      </c>
      <c r="C89" s="29">
        <v>0</v>
      </c>
      <c r="D89" s="30">
        <v>0</v>
      </c>
      <c r="E89" s="29">
        <v>-4230</v>
      </c>
      <c r="F89" s="29">
        <v>0</v>
      </c>
      <c r="G89" s="29">
        <v>0</v>
      </c>
      <c r="H89" s="29">
        <v>-2</v>
      </c>
      <c r="I89" s="29">
        <v>23765</v>
      </c>
      <c r="J89" s="29">
        <v>52909</v>
      </c>
      <c r="K89" s="29">
        <v>10283</v>
      </c>
      <c r="L89" s="29">
        <v>6858</v>
      </c>
      <c r="M89" s="29">
        <v>72323</v>
      </c>
      <c r="N89" s="29">
        <v>16554</v>
      </c>
      <c r="O89" s="29">
        <v>10167</v>
      </c>
      <c r="P89" s="29">
        <v>16929</v>
      </c>
      <c r="Q89" s="29">
        <v>149519</v>
      </c>
      <c r="R89" s="30">
        <v>0</v>
      </c>
      <c r="S89" s="30">
        <v>0</v>
      </c>
      <c r="T89" s="29">
        <v>0</v>
      </c>
      <c r="U89" s="30">
        <v>0</v>
      </c>
      <c r="V89" s="29">
        <v>0</v>
      </c>
      <c r="W89" s="29">
        <v>0</v>
      </c>
      <c r="X89" s="11">
        <f t="shared" si="4"/>
        <v>355075</v>
      </c>
      <c r="Y89" s="29">
        <v>-0.75004558603933447</v>
      </c>
      <c r="Z89" s="11">
        <f t="shared" si="3"/>
        <v>355074.24995441397</v>
      </c>
    </row>
    <row r="90" spans="1:26" x14ac:dyDescent="0.2">
      <c r="A90" s="17" t="s">
        <v>117</v>
      </c>
      <c r="B90" s="18" t="s">
        <v>303</v>
      </c>
      <c r="C90" s="29">
        <v>0</v>
      </c>
      <c r="D90" s="30">
        <v>0</v>
      </c>
      <c r="E90" s="29">
        <v>668</v>
      </c>
      <c r="F90" s="29">
        <v>0</v>
      </c>
      <c r="G90" s="29">
        <v>0</v>
      </c>
      <c r="H90" s="29">
        <v>-2</v>
      </c>
      <c r="I90" s="29">
        <v>0</v>
      </c>
      <c r="J90" s="29">
        <v>23185</v>
      </c>
      <c r="K90" s="29">
        <v>4285</v>
      </c>
      <c r="L90" s="29">
        <v>2104</v>
      </c>
      <c r="M90" s="29">
        <v>35259</v>
      </c>
      <c r="N90" s="29">
        <v>1524</v>
      </c>
      <c r="O90" s="29">
        <v>938</v>
      </c>
      <c r="P90" s="29">
        <v>20</v>
      </c>
      <c r="Q90" s="29">
        <v>34800</v>
      </c>
      <c r="R90" s="30">
        <v>0</v>
      </c>
      <c r="S90" s="30">
        <v>0</v>
      </c>
      <c r="T90" s="29">
        <v>0</v>
      </c>
      <c r="U90" s="30">
        <v>0</v>
      </c>
      <c r="V90" s="29">
        <v>0</v>
      </c>
      <c r="W90" s="29">
        <v>0</v>
      </c>
      <c r="X90" s="11">
        <f t="shared" si="4"/>
        <v>102781</v>
      </c>
      <c r="Y90" s="29">
        <v>-308</v>
      </c>
      <c r="Z90" s="11">
        <f t="shared" si="3"/>
        <v>102473</v>
      </c>
    </row>
    <row r="91" spans="1:26" x14ac:dyDescent="0.2">
      <c r="A91" s="17" t="s">
        <v>118</v>
      </c>
      <c r="B91" s="18" t="s">
        <v>304</v>
      </c>
      <c r="C91" s="29">
        <v>0</v>
      </c>
      <c r="D91" s="30">
        <v>0</v>
      </c>
      <c r="E91" s="29">
        <v>50088</v>
      </c>
      <c r="F91" s="29">
        <v>0</v>
      </c>
      <c r="G91" s="29">
        <v>0</v>
      </c>
      <c r="H91" s="29">
        <v>16</v>
      </c>
      <c r="I91" s="29">
        <v>115893</v>
      </c>
      <c r="J91" s="29">
        <v>473641</v>
      </c>
      <c r="K91" s="29">
        <v>89423</v>
      </c>
      <c r="L91" s="29">
        <v>31786</v>
      </c>
      <c r="M91" s="29">
        <v>-9029</v>
      </c>
      <c r="N91" s="29">
        <v>27562</v>
      </c>
      <c r="O91" s="29">
        <v>16890</v>
      </c>
      <c r="P91" s="29">
        <v>27787</v>
      </c>
      <c r="Q91" s="29">
        <v>911389</v>
      </c>
      <c r="R91" s="30">
        <v>0</v>
      </c>
      <c r="S91" s="30">
        <v>0</v>
      </c>
      <c r="T91" s="29">
        <v>0</v>
      </c>
      <c r="U91" s="30">
        <v>0</v>
      </c>
      <c r="V91" s="29">
        <v>0</v>
      </c>
      <c r="W91" s="29">
        <v>0</v>
      </c>
      <c r="X91" s="11">
        <f t="shared" si="4"/>
        <v>1735446</v>
      </c>
      <c r="Y91" s="29">
        <v>-6903</v>
      </c>
      <c r="Z91" s="11">
        <f t="shared" si="3"/>
        <v>1728543</v>
      </c>
    </row>
    <row r="92" spans="1:26" x14ac:dyDescent="0.2">
      <c r="A92" s="17" t="s">
        <v>119</v>
      </c>
      <c r="B92" s="18" t="s">
        <v>469</v>
      </c>
      <c r="C92" s="29">
        <v>0</v>
      </c>
      <c r="D92" s="30">
        <v>0</v>
      </c>
      <c r="E92" s="29">
        <v>109108</v>
      </c>
      <c r="F92" s="29">
        <v>0</v>
      </c>
      <c r="G92" s="29">
        <v>0</v>
      </c>
      <c r="H92" s="29">
        <v>-16</v>
      </c>
      <c r="I92" s="29">
        <v>3682</v>
      </c>
      <c r="J92" s="29">
        <v>9636</v>
      </c>
      <c r="K92" s="29">
        <v>1895</v>
      </c>
      <c r="L92" s="29">
        <v>1202</v>
      </c>
      <c r="M92" s="29">
        <v>170098</v>
      </c>
      <c r="N92" s="29">
        <v>4813</v>
      </c>
      <c r="O92" s="29">
        <v>2955</v>
      </c>
      <c r="P92" s="29">
        <v>1070</v>
      </c>
      <c r="Q92" s="29">
        <v>57281</v>
      </c>
      <c r="R92" s="30">
        <v>0</v>
      </c>
      <c r="S92" s="30">
        <v>0</v>
      </c>
      <c r="T92" s="29">
        <v>0</v>
      </c>
      <c r="U92" s="30">
        <v>0</v>
      </c>
      <c r="V92" s="29">
        <v>-1200</v>
      </c>
      <c r="W92" s="29">
        <v>0</v>
      </c>
      <c r="X92" s="11">
        <f t="shared" si="4"/>
        <v>360524</v>
      </c>
      <c r="Y92" s="29">
        <v>-7726.1478351772803</v>
      </c>
      <c r="Z92" s="11">
        <f t="shared" si="3"/>
        <v>352797.85216482275</v>
      </c>
    </row>
    <row r="93" spans="1:26" x14ac:dyDescent="0.2">
      <c r="A93" s="17" t="s">
        <v>120</v>
      </c>
      <c r="B93" s="20" t="s">
        <v>470</v>
      </c>
      <c r="C93" s="29">
        <v>0</v>
      </c>
      <c r="D93" s="30">
        <v>0</v>
      </c>
      <c r="E93" s="29">
        <v>0</v>
      </c>
      <c r="F93" s="29">
        <v>0</v>
      </c>
      <c r="G93" s="29">
        <v>0</v>
      </c>
      <c r="H93" s="29">
        <v>3</v>
      </c>
      <c r="I93" s="29">
        <v>5714</v>
      </c>
      <c r="J93" s="29">
        <v>36849</v>
      </c>
      <c r="K93" s="29">
        <v>7285</v>
      </c>
      <c r="L93" s="29">
        <v>4733</v>
      </c>
      <c r="M93" s="29">
        <v>21738</v>
      </c>
      <c r="N93" s="29">
        <v>136786</v>
      </c>
      <c r="O93" s="29">
        <v>84587</v>
      </c>
      <c r="P93" s="29">
        <v>6604</v>
      </c>
      <c r="Q93" s="29">
        <v>0</v>
      </c>
      <c r="R93" s="30">
        <v>0</v>
      </c>
      <c r="S93" s="30">
        <v>0</v>
      </c>
      <c r="T93" s="29">
        <v>0</v>
      </c>
      <c r="U93" s="30">
        <v>-1964</v>
      </c>
      <c r="V93" s="29">
        <v>-3261</v>
      </c>
      <c r="W93" s="29">
        <v>0</v>
      </c>
      <c r="X93" s="11">
        <f t="shared" si="4"/>
        <v>299074</v>
      </c>
      <c r="Y93" s="29">
        <v>-1240.9558134543263</v>
      </c>
      <c r="Z93" s="11">
        <f t="shared" si="3"/>
        <v>297833.04418654565</v>
      </c>
    </row>
    <row r="94" spans="1:26" x14ac:dyDescent="0.2">
      <c r="A94" s="17" t="s">
        <v>121</v>
      </c>
      <c r="B94" s="18" t="s">
        <v>305</v>
      </c>
      <c r="C94" s="29">
        <v>0</v>
      </c>
      <c r="D94" s="30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155</v>
      </c>
      <c r="J94" s="29">
        <v>589</v>
      </c>
      <c r="K94" s="29">
        <v>131</v>
      </c>
      <c r="L94" s="29">
        <v>103</v>
      </c>
      <c r="M94" s="29">
        <v>2747</v>
      </c>
      <c r="N94" s="29">
        <v>723</v>
      </c>
      <c r="O94" s="29">
        <v>444</v>
      </c>
      <c r="P94" s="29">
        <v>292</v>
      </c>
      <c r="Q94" s="29">
        <v>0</v>
      </c>
      <c r="R94" s="30">
        <v>0</v>
      </c>
      <c r="S94" s="30">
        <v>0</v>
      </c>
      <c r="T94" s="29">
        <v>0</v>
      </c>
      <c r="U94" s="30">
        <v>0</v>
      </c>
      <c r="V94" s="29">
        <v>0</v>
      </c>
      <c r="W94" s="29">
        <v>0</v>
      </c>
      <c r="X94" s="11">
        <f t="shared" si="4"/>
        <v>5184</v>
      </c>
      <c r="Y94" s="29">
        <v>-18</v>
      </c>
      <c r="Z94" s="11">
        <f t="shared" si="3"/>
        <v>5166</v>
      </c>
    </row>
    <row r="95" spans="1:26" x14ac:dyDescent="0.2">
      <c r="A95" s="17" t="s">
        <v>122</v>
      </c>
      <c r="B95" s="18" t="s">
        <v>306</v>
      </c>
      <c r="C95" s="29">
        <v>0</v>
      </c>
      <c r="D95" s="30">
        <v>0</v>
      </c>
      <c r="E95" s="29">
        <v>17341</v>
      </c>
      <c r="F95" s="29">
        <v>0</v>
      </c>
      <c r="G95" s="29">
        <v>0</v>
      </c>
      <c r="H95" s="29">
        <v>-1</v>
      </c>
      <c r="I95" s="29">
        <v>0</v>
      </c>
      <c r="J95" s="29">
        <v>23202</v>
      </c>
      <c r="K95" s="29">
        <v>3932</v>
      </c>
      <c r="L95" s="29">
        <v>3278</v>
      </c>
      <c r="M95" s="29">
        <v>31578</v>
      </c>
      <c r="N95" s="29">
        <v>780</v>
      </c>
      <c r="O95" s="29">
        <v>490</v>
      </c>
      <c r="P95" s="29">
        <v>-453</v>
      </c>
      <c r="Q95" s="29">
        <v>29341</v>
      </c>
      <c r="R95" s="30">
        <v>0</v>
      </c>
      <c r="S95" s="30">
        <v>0</v>
      </c>
      <c r="T95" s="29">
        <v>0</v>
      </c>
      <c r="U95" s="30">
        <v>0</v>
      </c>
      <c r="V95" s="29">
        <v>0</v>
      </c>
      <c r="W95" s="29">
        <v>0</v>
      </c>
      <c r="X95" s="11">
        <f t="shared" si="4"/>
        <v>109488</v>
      </c>
      <c r="Y95" s="29">
        <v>-312</v>
      </c>
      <c r="Z95" s="11">
        <f t="shared" si="3"/>
        <v>109176</v>
      </c>
    </row>
    <row r="96" spans="1:26" x14ac:dyDescent="0.2">
      <c r="A96" s="17" t="s">
        <v>439</v>
      </c>
      <c r="B96" s="18" t="s">
        <v>440</v>
      </c>
      <c r="C96" s="29">
        <v>0</v>
      </c>
      <c r="D96" s="30">
        <v>0</v>
      </c>
      <c r="E96" s="29">
        <v>0</v>
      </c>
      <c r="F96" s="29">
        <v>0</v>
      </c>
      <c r="G96" s="29">
        <v>0</v>
      </c>
      <c r="H96" s="29">
        <v>0</v>
      </c>
      <c r="I96" s="29">
        <v>610</v>
      </c>
      <c r="J96" s="29">
        <v>8202</v>
      </c>
      <c r="K96" s="29">
        <v>1368</v>
      </c>
      <c r="L96" s="29">
        <v>1196</v>
      </c>
      <c r="M96" s="29">
        <v>2330</v>
      </c>
      <c r="N96" s="29">
        <v>850</v>
      </c>
      <c r="O96" s="29">
        <v>508</v>
      </c>
      <c r="P96" s="29">
        <v>82</v>
      </c>
      <c r="Q96" s="29">
        <v>0</v>
      </c>
      <c r="R96" s="30">
        <v>0</v>
      </c>
      <c r="S96" s="30">
        <v>0</v>
      </c>
      <c r="T96" s="29">
        <v>0</v>
      </c>
      <c r="U96" s="30">
        <v>0</v>
      </c>
      <c r="V96" s="29">
        <v>0</v>
      </c>
      <c r="W96" s="29">
        <v>0</v>
      </c>
      <c r="X96" s="11">
        <f t="shared" si="4"/>
        <v>15146</v>
      </c>
      <c r="Y96" s="29">
        <v>26</v>
      </c>
      <c r="Z96" s="11">
        <f t="shared" si="3"/>
        <v>15172</v>
      </c>
    </row>
    <row r="97" spans="1:26" x14ac:dyDescent="0.2">
      <c r="A97" s="17" t="s">
        <v>123</v>
      </c>
      <c r="B97" s="18" t="s">
        <v>307</v>
      </c>
      <c r="C97" s="29">
        <v>0</v>
      </c>
      <c r="D97" s="30">
        <v>0</v>
      </c>
      <c r="E97" s="29">
        <v>0</v>
      </c>
      <c r="F97" s="29">
        <v>0</v>
      </c>
      <c r="G97" s="29">
        <v>0</v>
      </c>
      <c r="H97" s="29">
        <v>0</v>
      </c>
      <c r="I97" s="29">
        <v>2136</v>
      </c>
      <c r="J97" s="29">
        <v>8569</v>
      </c>
      <c r="K97" s="29">
        <v>1635</v>
      </c>
      <c r="L97" s="29">
        <v>803</v>
      </c>
      <c r="M97" s="29">
        <v>4525</v>
      </c>
      <c r="N97" s="29">
        <v>3918</v>
      </c>
      <c r="O97" s="29">
        <v>2383</v>
      </c>
      <c r="P97" s="29">
        <v>3420</v>
      </c>
      <c r="Q97" s="29">
        <v>17496</v>
      </c>
      <c r="R97" s="30">
        <v>0</v>
      </c>
      <c r="S97" s="30">
        <v>0</v>
      </c>
      <c r="T97" s="29">
        <v>0</v>
      </c>
      <c r="U97" s="30">
        <v>0</v>
      </c>
      <c r="V97" s="29">
        <v>0</v>
      </c>
      <c r="W97" s="29">
        <v>0</v>
      </c>
      <c r="X97" s="11">
        <f t="shared" si="4"/>
        <v>44885</v>
      </c>
      <c r="Y97" s="29">
        <v>139</v>
      </c>
      <c r="Z97" s="11">
        <f t="shared" si="3"/>
        <v>45024</v>
      </c>
    </row>
    <row r="98" spans="1:26" x14ac:dyDescent="0.2">
      <c r="A98" s="17" t="s">
        <v>124</v>
      </c>
      <c r="B98" s="18" t="s">
        <v>308</v>
      </c>
      <c r="C98" s="29">
        <v>0</v>
      </c>
      <c r="D98" s="30">
        <v>0</v>
      </c>
      <c r="E98" s="29">
        <v>0</v>
      </c>
      <c r="F98" s="29">
        <v>0</v>
      </c>
      <c r="G98" s="29">
        <v>0</v>
      </c>
      <c r="H98" s="29">
        <v>0</v>
      </c>
      <c r="I98" s="29">
        <v>5094</v>
      </c>
      <c r="J98" s="29">
        <v>7479</v>
      </c>
      <c r="K98" s="29">
        <v>1497</v>
      </c>
      <c r="L98" s="29">
        <v>753</v>
      </c>
      <c r="M98" s="29">
        <v>6347</v>
      </c>
      <c r="N98" s="29">
        <v>5371</v>
      </c>
      <c r="O98" s="29">
        <v>3271</v>
      </c>
      <c r="P98" s="29">
        <v>3372</v>
      </c>
      <c r="Q98" s="29">
        <v>27447</v>
      </c>
      <c r="R98" s="30">
        <v>0</v>
      </c>
      <c r="S98" s="30">
        <v>0</v>
      </c>
      <c r="T98" s="29">
        <v>0</v>
      </c>
      <c r="U98" s="30">
        <v>0</v>
      </c>
      <c r="V98" s="29">
        <v>0</v>
      </c>
      <c r="W98" s="29">
        <v>0</v>
      </c>
      <c r="X98" s="11">
        <f t="shared" si="4"/>
        <v>60631</v>
      </c>
      <c r="Y98" s="29">
        <v>178.84645143485139</v>
      </c>
      <c r="Z98" s="11">
        <f t="shared" si="3"/>
        <v>60809.846451434852</v>
      </c>
    </row>
    <row r="99" spans="1:26" x14ac:dyDescent="0.2">
      <c r="A99" s="17" t="s">
        <v>125</v>
      </c>
      <c r="B99" s="18" t="s">
        <v>309</v>
      </c>
      <c r="C99" s="29">
        <v>0</v>
      </c>
      <c r="D99" s="30">
        <v>0</v>
      </c>
      <c r="E99" s="29">
        <v>0</v>
      </c>
      <c r="F99" s="29">
        <v>0</v>
      </c>
      <c r="G99" s="29">
        <v>0</v>
      </c>
      <c r="H99" s="29">
        <v>0</v>
      </c>
      <c r="I99" s="29">
        <v>3234</v>
      </c>
      <c r="J99" s="29">
        <v>47734</v>
      </c>
      <c r="K99" s="29">
        <v>8156</v>
      </c>
      <c r="L99" s="29">
        <v>421</v>
      </c>
      <c r="M99" s="29">
        <v>5797</v>
      </c>
      <c r="N99" s="29">
        <v>2091</v>
      </c>
      <c r="O99" s="29">
        <v>1287</v>
      </c>
      <c r="P99" s="29">
        <v>2669</v>
      </c>
      <c r="Q99" s="29">
        <v>8130</v>
      </c>
      <c r="R99" s="30">
        <v>0</v>
      </c>
      <c r="S99" s="30">
        <v>0</v>
      </c>
      <c r="T99" s="29">
        <v>0</v>
      </c>
      <c r="U99" s="30">
        <v>0</v>
      </c>
      <c r="V99" s="29">
        <v>0</v>
      </c>
      <c r="W99" s="29">
        <v>0</v>
      </c>
      <c r="X99" s="11">
        <f t="shared" si="4"/>
        <v>79519</v>
      </c>
      <c r="Y99" s="29">
        <v>-24.596161901898853</v>
      </c>
      <c r="Z99" s="11">
        <f t="shared" si="3"/>
        <v>79494.403838098107</v>
      </c>
    </row>
    <row r="100" spans="1:26" x14ac:dyDescent="0.2">
      <c r="A100" s="17" t="s">
        <v>126</v>
      </c>
      <c r="B100" s="18" t="s">
        <v>310</v>
      </c>
      <c r="C100" s="29">
        <v>0</v>
      </c>
      <c r="D100" s="30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4997</v>
      </c>
      <c r="J100" s="29">
        <v>11048</v>
      </c>
      <c r="K100" s="29">
        <v>2019</v>
      </c>
      <c r="L100" s="29">
        <v>897</v>
      </c>
      <c r="M100" s="29">
        <v>6123</v>
      </c>
      <c r="N100" s="29">
        <v>3668</v>
      </c>
      <c r="O100" s="29">
        <v>2247</v>
      </c>
      <c r="P100" s="29">
        <v>3831</v>
      </c>
      <c r="Q100" s="29">
        <v>14336</v>
      </c>
      <c r="R100" s="30">
        <v>0</v>
      </c>
      <c r="S100" s="30">
        <v>0</v>
      </c>
      <c r="T100" s="29">
        <v>0</v>
      </c>
      <c r="U100" s="30">
        <v>0</v>
      </c>
      <c r="V100" s="29">
        <v>0</v>
      </c>
      <c r="W100" s="29">
        <v>0</v>
      </c>
      <c r="X100" s="11">
        <f t="shared" si="4"/>
        <v>49166</v>
      </c>
      <c r="Y100" s="29">
        <v>117.66762109869747</v>
      </c>
      <c r="Z100" s="11">
        <f t="shared" si="3"/>
        <v>49283.667621098699</v>
      </c>
    </row>
    <row r="101" spans="1:26" x14ac:dyDescent="0.2">
      <c r="A101" s="17" t="s">
        <v>127</v>
      </c>
      <c r="B101" s="18" t="s">
        <v>311</v>
      </c>
      <c r="C101" s="29">
        <v>0</v>
      </c>
      <c r="D101" s="30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3630</v>
      </c>
      <c r="J101" s="29">
        <v>4372</v>
      </c>
      <c r="K101" s="29">
        <v>1021</v>
      </c>
      <c r="L101" s="29">
        <v>704</v>
      </c>
      <c r="M101" s="29">
        <v>7140</v>
      </c>
      <c r="N101" s="29">
        <v>2947</v>
      </c>
      <c r="O101" s="29">
        <v>1817</v>
      </c>
      <c r="P101" s="29">
        <v>2608</v>
      </c>
      <c r="Q101" s="29">
        <v>7851</v>
      </c>
      <c r="R101" s="30">
        <v>0</v>
      </c>
      <c r="S101" s="30">
        <v>0</v>
      </c>
      <c r="T101" s="29">
        <v>0</v>
      </c>
      <c r="U101" s="30">
        <v>0</v>
      </c>
      <c r="V101" s="29">
        <v>0</v>
      </c>
      <c r="W101" s="29">
        <v>0</v>
      </c>
      <c r="X101" s="11">
        <f t="shared" si="4"/>
        <v>32090</v>
      </c>
      <c r="Y101" s="29">
        <v>93.957356108282852</v>
      </c>
      <c r="Z101" s="11">
        <f t="shared" si="3"/>
        <v>32183.957356108283</v>
      </c>
    </row>
    <row r="102" spans="1:26" x14ac:dyDescent="0.2">
      <c r="A102" s="17" t="s">
        <v>128</v>
      </c>
      <c r="B102" s="18" t="s">
        <v>312</v>
      </c>
      <c r="C102" s="29">
        <v>0</v>
      </c>
      <c r="D102" s="30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25546</v>
      </c>
      <c r="J102" s="29">
        <v>157099</v>
      </c>
      <c r="K102" s="29">
        <v>28700</v>
      </c>
      <c r="L102" s="29">
        <v>11482</v>
      </c>
      <c r="M102" s="29">
        <v>10173</v>
      </c>
      <c r="N102" s="29">
        <v>15049</v>
      </c>
      <c r="O102" s="29">
        <v>9214</v>
      </c>
      <c r="P102" s="29">
        <v>15417</v>
      </c>
      <c r="Q102" s="29">
        <v>210068</v>
      </c>
      <c r="R102" s="30">
        <v>0</v>
      </c>
      <c r="S102" s="30">
        <v>0</v>
      </c>
      <c r="T102" s="29">
        <v>0</v>
      </c>
      <c r="U102" s="30">
        <v>0</v>
      </c>
      <c r="V102" s="29">
        <v>0</v>
      </c>
      <c r="W102" s="29">
        <v>0</v>
      </c>
      <c r="X102" s="11">
        <f t="shared" si="4"/>
        <v>482748</v>
      </c>
      <c r="Y102" s="29">
        <v>266.29899513584638</v>
      </c>
      <c r="Z102" s="11">
        <f t="shared" si="3"/>
        <v>483014.29899513582</v>
      </c>
    </row>
    <row r="103" spans="1:26" x14ac:dyDescent="0.2">
      <c r="A103" s="17" t="s">
        <v>129</v>
      </c>
      <c r="B103" s="18" t="s">
        <v>313</v>
      </c>
      <c r="C103" s="29">
        <v>0</v>
      </c>
      <c r="D103" s="30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4024</v>
      </c>
      <c r="J103" s="29">
        <v>852</v>
      </c>
      <c r="K103" s="29">
        <v>970</v>
      </c>
      <c r="L103" s="29">
        <v>1314</v>
      </c>
      <c r="M103" s="29">
        <v>7641</v>
      </c>
      <c r="N103" s="29">
        <v>3432</v>
      </c>
      <c r="O103" s="29">
        <v>2124</v>
      </c>
      <c r="P103" s="29">
        <v>4876</v>
      </c>
      <c r="Q103" s="29">
        <v>23835</v>
      </c>
      <c r="R103" s="30">
        <v>0</v>
      </c>
      <c r="S103" s="30">
        <v>0</v>
      </c>
      <c r="T103" s="29">
        <v>0</v>
      </c>
      <c r="U103" s="30">
        <v>0</v>
      </c>
      <c r="V103" s="29">
        <v>0</v>
      </c>
      <c r="W103" s="29">
        <v>0</v>
      </c>
      <c r="X103" s="11">
        <f t="shared" si="4"/>
        <v>49068</v>
      </c>
      <c r="Y103" s="29">
        <v>152.41058483192305</v>
      </c>
      <c r="Z103" s="11">
        <f t="shared" si="3"/>
        <v>49220.410584831923</v>
      </c>
    </row>
    <row r="104" spans="1:26" x14ac:dyDescent="0.2">
      <c r="A104" s="17" t="s">
        <v>130</v>
      </c>
      <c r="B104" s="18" t="s">
        <v>314</v>
      </c>
      <c r="C104" s="29">
        <v>0</v>
      </c>
      <c r="D104" s="30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4951</v>
      </c>
      <c r="J104" s="29">
        <v>27406</v>
      </c>
      <c r="K104" s="29">
        <v>5434</v>
      </c>
      <c r="L104" s="29">
        <v>2100</v>
      </c>
      <c r="M104" s="29">
        <v>8420</v>
      </c>
      <c r="N104" s="29">
        <v>6003</v>
      </c>
      <c r="O104" s="29">
        <v>3672</v>
      </c>
      <c r="P104" s="29">
        <v>4735</v>
      </c>
      <c r="Q104" s="29">
        <v>36960</v>
      </c>
      <c r="R104" s="30">
        <v>0</v>
      </c>
      <c r="S104" s="30">
        <v>0</v>
      </c>
      <c r="T104" s="29">
        <v>0</v>
      </c>
      <c r="U104" s="30">
        <v>0</v>
      </c>
      <c r="V104" s="29">
        <v>0</v>
      </c>
      <c r="W104" s="29">
        <v>0</v>
      </c>
      <c r="X104" s="11">
        <f t="shared" si="4"/>
        <v>99681</v>
      </c>
      <c r="Y104" s="29">
        <v>364.29731954088697</v>
      </c>
      <c r="Z104" s="11">
        <f t="shared" si="3"/>
        <v>100045.29731954088</v>
      </c>
    </row>
    <row r="105" spans="1:26" x14ac:dyDescent="0.2">
      <c r="A105" s="17" t="s">
        <v>131</v>
      </c>
      <c r="B105" s="18" t="s">
        <v>315</v>
      </c>
      <c r="C105" s="29">
        <v>0</v>
      </c>
      <c r="D105" s="30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1854</v>
      </c>
      <c r="J105" s="29">
        <v>2762</v>
      </c>
      <c r="K105" s="29">
        <v>557</v>
      </c>
      <c r="L105" s="29">
        <v>260</v>
      </c>
      <c r="M105" s="29">
        <v>8531</v>
      </c>
      <c r="N105" s="29">
        <v>2120</v>
      </c>
      <c r="O105" s="29">
        <v>1301</v>
      </c>
      <c r="P105" s="29">
        <v>1470</v>
      </c>
      <c r="Q105" s="29">
        <v>8864</v>
      </c>
      <c r="R105" s="30">
        <v>0</v>
      </c>
      <c r="S105" s="30">
        <v>0</v>
      </c>
      <c r="T105" s="29">
        <v>0</v>
      </c>
      <c r="U105" s="30">
        <v>0</v>
      </c>
      <c r="V105" s="29">
        <v>0</v>
      </c>
      <c r="W105" s="29">
        <v>0</v>
      </c>
      <c r="X105" s="11">
        <f t="shared" si="4"/>
        <v>27719</v>
      </c>
      <c r="Y105" s="29">
        <v>330.90025263524694</v>
      </c>
      <c r="Z105" s="11">
        <f t="shared" si="3"/>
        <v>28049.900252635249</v>
      </c>
    </row>
    <row r="106" spans="1:26" x14ac:dyDescent="0.2">
      <c r="A106" s="17" t="s">
        <v>132</v>
      </c>
      <c r="B106" s="18" t="s">
        <v>316</v>
      </c>
      <c r="C106" s="29">
        <v>0</v>
      </c>
      <c r="D106" s="30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4823</v>
      </c>
      <c r="J106" s="29">
        <v>11007</v>
      </c>
      <c r="K106" s="29">
        <v>2182</v>
      </c>
      <c r="L106" s="29">
        <v>1217</v>
      </c>
      <c r="M106" s="29">
        <v>7156</v>
      </c>
      <c r="N106" s="29">
        <v>5063</v>
      </c>
      <c r="O106" s="29">
        <v>3104</v>
      </c>
      <c r="P106" s="29">
        <v>3029</v>
      </c>
      <c r="Q106" s="29">
        <v>21058</v>
      </c>
      <c r="R106" s="30">
        <v>0</v>
      </c>
      <c r="S106" s="30">
        <v>0</v>
      </c>
      <c r="T106" s="29">
        <v>0</v>
      </c>
      <c r="U106" s="30">
        <v>0</v>
      </c>
      <c r="V106" s="29">
        <v>0</v>
      </c>
      <c r="W106" s="29">
        <v>0</v>
      </c>
      <c r="X106" s="11">
        <f t="shared" si="4"/>
        <v>58639</v>
      </c>
      <c r="Y106" s="29">
        <v>162.29984771798752</v>
      </c>
      <c r="Z106" s="11">
        <f t="shared" si="3"/>
        <v>58801.299847717986</v>
      </c>
    </row>
    <row r="107" spans="1:26" x14ac:dyDescent="0.2">
      <c r="A107" s="17" t="s">
        <v>133</v>
      </c>
      <c r="B107" s="18" t="s">
        <v>317</v>
      </c>
      <c r="C107" s="29">
        <v>0</v>
      </c>
      <c r="D107" s="30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4633</v>
      </c>
      <c r="J107" s="29">
        <v>12251</v>
      </c>
      <c r="K107" s="29">
        <v>2505</v>
      </c>
      <c r="L107" s="29">
        <v>1486</v>
      </c>
      <c r="M107" s="29">
        <v>7695</v>
      </c>
      <c r="N107" s="29">
        <v>4207</v>
      </c>
      <c r="O107" s="29">
        <v>2587</v>
      </c>
      <c r="P107" s="29">
        <v>3506</v>
      </c>
      <c r="Q107" s="29">
        <v>32474</v>
      </c>
      <c r="R107" s="30">
        <v>0</v>
      </c>
      <c r="S107" s="30">
        <v>0</v>
      </c>
      <c r="T107" s="29">
        <v>0</v>
      </c>
      <c r="U107" s="30">
        <v>0</v>
      </c>
      <c r="V107" s="29">
        <v>0</v>
      </c>
      <c r="W107" s="29">
        <v>0</v>
      </c>
      <c r="X107" s="11">
        <f t="shared" si="4"/>
        <v>71344</v>
      </c>
      <c r="Y107" s="29">
        <v>9.5258608369103968</v>
      </c>
      <c r="Z107" s="11">
        <f t="shared" si="3"/>
        <v>71353.525860836904</v>
      </c>
    </row>
    <row r="108" spans="1:26" x14ac:dyDescent="0.2">
      <c r="A108" s="17" t="s">
        <v>134</v>
      </c>
      <c r="B108" s="18" t="s">
        <v>318</v>
      </c>
      <c r="C108" s="29">
        <v>0</v>
      </c>
      <c r="D108" s="30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1951</v>
      </c>
      <c r="J108" s="29">
        <v>12457</v>
      </c>
      <c r="K108" s="29">
        <v>2263</v>
      </c>
      <c r="L108" s="29">
        <v>335</v>
      </c>
      <c r="M108" s="29">
        <v>6034</v>
      </c>
      <c r="N108" s="29">
        <v>2472</v>
      </c>
      <c r="O108" s="29">
        <v>1527</v>
      </c>
      <c r="P108" s="29">
        <v>3657</v>
      </c>
      <c r="Q108" s="29">
        <v>7664</v>
      </c>
      <c r="R108" s="30">
        <v>0</v>
      </c>
      <c r="S108" s="30">
        <v>0</v>
      </c>
      <c r="T108" s="29">
        <v>0</v>
      </c>
      <c r="U108" s="30">
        <v>0</v>
      </c>
      <c r="V108" s="29">
        <v>0</v>
      </c>
      <c r="W108" s="29">
        <v>0</v>
      </c>
      <c r="X108" s="11">
        <f t="shared" si="4"/>
        <v>38360</v>
      </c>
      <c r="Y108" s="29">
        <v>37.206640284259755</v>
      </c>
      <c r="Z108" s="11">
        <f t="shared" si="3"/>
        <v>38397.206640284261</v>
      </c>
    </row>
    <row r="109" spans="1:26" x14ac:dyDescent="0.2">
      <c r="A109" s="17" t="s">
        <v>135</v>
      </c>
      <c r="B109" s="18" t="s">
        <v>319</v>
      </c>
      <c r="C109" s="29">
        <v>0</v>
      </c>
      <c r="D109" s="30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4873</v>
      </c>
      <c r="J109" s="29">
        <v>5257</v>
      </c>
      <c r="K109" s="29">
        <v>1050</v>
      </c>
      <c r="L109" s="29">
        <v>486</v>
      </c>
      <c r="M109" s="29">
        <v>5046</v>
      </c>
      <c r="N109" s="29">
        <v>3122</v>
      </c>
      <c r="O109" s="29">
        <v>1912</v>
      </c>
      <c r="P109" s="29">
        <v>2468</v>
      </c>
      <c r="Q109" s="29">
        <v>10465</v>
      </c>
      <c r="R109" s="30">
        <v>0</v>
      </c>
      <c r="S109" s="30">
        <v>0</v>
      </c>
      <c r="T109" s="29">
        <v>0</v>
      </c>
      <c r="U109" s="30">
        <v>0</v>
      </c>
      <c r="V109" s="29">
        <v>0</v>
      </c>
      <c r="W109" s="29">
        <v>0</v>
      </c>
      <c r="X109" s="11">
        <f t="shared" si="4"/>
        <v>34679</v>
      </c>
      <c r="Y109" s="29">
        <v>120</v>
      </c>
      <c r="Z109" s="11">
        <f t="shared" si="3"/>
        <v>34799</v>
      </c>
    </row>
    <row r="110" spans="1:26" x14ac:dyDescent="0.2">
      <c r="A110" s="17" t="s">
        <v>136</v>
      </c>
      <c r="B110" s="18" t="s">
        <v>320</v>
      </c>
      <c r="C110" s="29">
        <v>0</v>
      </c>
      <c r="D110" s="30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6123</v>
      </c>
      <c r="J110" s="29">
        <v>23334</v>
      </c>
      <c r="K110" s="29">
        <v>4278</v>
      </c>
      <c r="L110" s="29">
        <v>1850</v>
      </c>
      <c r="M110" s="29">
        <v>7156</v>
      </c>
      <c r="N110" s="29">
        <v>4832</v>
      </c>
      <c r="O110" s="29">
        <v>2952</v>
      </c>
      <c r="P110" s="29">
        <v>3738</v>
      </c>
      <c r="Q110" s="29">
        <v>56388</v>
      </c>
      <c r="R110" s="30">
        <v>0</v>
      </c>
      <c r="S110" s="30">
        <v>0</v>
      </c>
      <c r="T110" s="29">
        <v>0</v>
      </c>
      <c r="U110" s="30">
        <v>14</v>
      </c>
      <c r="V110" s="29">
        <v>0</v>
      </c>
      <c r="W110" s="29">
        <v>0</v>
      </c>
      <c r="X110" s="11">
        <f t="shared" si="4"/>
        <v>110665</v>
      </c>
      <c r="Y110" s="29">
        <v>-136.56296048060005</v>
      </c>
      <c r="Z110" s="11">
        <f t="shared" si="3"/>
        <v>110528.4370395194</v>
      </c>
    </row>
    <row r="111" spans="1:26" x14ac:dyDescent="0.2">
      <c r="A111" s="17" t="s">
        <v>137</v>
      </c>
      <c r="B111" s="18" t="s">
        <v>321</v>
      </c>
      <c r="C111" s="29">
        <v>0</v>
      </c>
      <c r="D111" s="30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3977</v>
      </c>
      <c r="J111" s="29">
        <v>12595</v>
      </c>
      <c r="K111" s="29">
        <v>2388</v>
      </c>
      <c r="L111" s="29">
        <v>1285</v>
      </c>
      <c r="M111" s="29">
        <v>6781</v>
      </c>
      <c r="N111" s="29">
        <v>5260</v>
      </c>
      <c r="O111" s="29">
        <v>3201</v>
      </c>
      <c r="P111" s="29">
        <v>5405</v>
      </c>
      <c r="Q111" s="29">
        <v>22757</v>
      </c>
      <c r="R111" s="30">
        <v>0</v>
      </c>
      <c r="S111" s="30">
        <v>0</v>
      </c>
      <c r="T111" s="29">
        <v>0</v>
      </c>
      <c r="U111" s="30">
        <v>0</v>
      </c>
      <c r="V111" s="29">
        <v>0</v>
      </c>
      <c r="W111" s="29">
        <v>0</v>
      </c>
      <c r="X111" s="11">
        <f t="shared" si="4"/>
        <v>63649</v>
      </c>
      <c r="Y111" s="29">
        <v>165.77330185843195</v>
      </c>
      <c r="Z111" s="11">
        <f t="shared" si="3"/>
        <v>63814.773301858433</v>
      </c>
    </row>
    <row r="112" spans="1:26" x14ac:dyDescent="0.2">
      <c r="A112" s="17" t="s">
        <v>138</v>
      </c>
      <c r="B112" s="18" t="s">
        <v>322</v>
      </c>
      <c r="C112" s="29">
        <v>0</v>
      </c>
      <c r="D112" s="30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2245</v>
      </c>
      <c r="J112" s="29">
        <v>7531</v>
      </c>
      <c r="K112" s="29">
        <v>1711</v>
      </c>
      <c r="L112" s="29">
        <v>1008</v>
      </c>
      <c r="M112" s="29">
        <v>3653</v>
      </c>
      <c r="N112" s="29">
        <v>3176</v>
      </c>
      <c r="O112" s="29">
        <v>1957</v>
      </c>
      <c r="P112" s="29">
        <v>3403</v>
      </c>
      <c r="Q112" s="29">
        <v>18541</v>
      </c>
      <c r="R112" s="30">
        <v>0</v>
      </c>
      <c r="S112" s="30">
        <v>0</v>
      </c>
      <c r="T112" s="29">
        <v>0</v>
      </c>
      <c r="U112" s="30">
        <v>0</v>
      </c>
      <c r="V112" s="29">
        <v>0</v>
      </c>
      <c r="W112" s="29">
        <v>0</v>
      </c>
      <c r="X112" s="11">
        <f t="shared" si="4"/>
        <v>43225</v>
      </c>
      <c r="Y112" s="29">
        <v>150</v>
      </c>
      <c r="Z112" s="11">
        <f t="shared" si="3"/>
        <v>43375</v>
      </c>
    </row>
    <row r="113" spans="1:26" x14ac:dyDescent="0.2">
      <c r="A113" s="17" t="s">
        <v>139</v>
      </c>
      <c r="B113" s="18" t="s">
        <v>323</v>
      </c>
      <c r="C113" s="29">
        <v>0</v>
      </c>
      <c r="D113" s="30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2106</v>
      </c>
      <c r="J113" s="29">
        <v>23880</v>
      </c>
      <c r="K113" s="29">
        <v>4505</v>
      </c>
      <c r="L113" s="29">
        <v>1041</v>
      </c>
      <c r="M113" s="29">
        <v>5198</v>
      </c>
      <c r="N113" s="29">
        <v>3292</v>
      </c>
      <c r="O113" s="29">
        <v>2053</v>
      </c>
      <c r="P113" s="29">
        <v>5158</v>
      </c>
      <c r="Q113" s="29">
        <v>31099</v>
      </c>
      <c r="R113" s="30">
        <v>0</v>
      </c>
      <c r="S113" s="30">
        <v>0</v>
      </c>
      <c r="T113" s="29">
        <v>0</v>
      </c>
      <c r="U113" s="30">
        <v>0</v>
      </c>
      <c r="V113" s="29">
        <v>0</v>
      </c>
      <c r="W113" s="29">
        <v>0</v>
      </c>
      <c r="X113" s="11">
        <f t="shared" si="4"/>
        <v>78332</v>
      </c>
      <c r="Y113" s="29">
        <v>-56.78004859225382</v>
      </c>
      <c r="Z113" s="11">
        <f t="shared" si="3"/>
        <v>78275.219951407751</v>
      </c>
    </row>
    <row r="114" spans="1:26" x14ac:dyDescent="0.2">
      <c r="A114" s="17" t="s">
        <v>140</v>
      </c>
      <c r="B114" s="18" t="s">
        <v>324</v>
      </c>
      <c r="C114" s="29">
        <v>0</v>
      </c>
      <c r="D114" s="30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5446</v>
      </c>
      <c r="J114" s="29">
        <v>24032</v>
      </c>
      <c r="K114" s="29">
        <v>4545</v>
      </c>
      <c r="L114" s="29">
        <v>1031</v>
      </c>
      <c r="M114" s="29">
        <v>7207</v>
      </c>
      <c r="N114" s="29">
        <v>5226</v>
      </c>
      <c r="O114" s="29">
        <v>3193</v>
      </c>
      <c r="P114" s="29">
        <v>2319</v>
      </c>
      <c r="Q114" s="29">
        <v>16535</v>
      </c>
      <c r="R114" s="30">
        <v>0</v>
      </c>
      <c r="S114" s="30">
        <v>0</v>
      </c>
      <c r="T114" s="29">
        <v>0</v>
      </c>
      <c r="U114" s="30">
        <v>0</v>
      </c>
      <c r="V114" s="29">
        <v>0</v>
      </c>
      <c r="W114" s="29">
        <v>0</v>
      </c>
      <c r="X114" s="11">
        <f t="shared" si="4"/>
        <v>69534</v>
      </c>
      <c r="Y114" s="29">
        <v>169.75341156061958</v>
      </c>
      <c r="Z114" s="11">
        <f t="shared" si="3"/>
        <v>69703.753411560625</v>
      </c>
    </row>
    <row r="115" spans="1:26" x14ac:dyDescent="0.2">
      <c r="A115" s="17" t="s">
        <v>141</v>
      </c>
      <c r="B115" s="18" t="s">
        <v>325</v>
      </c>
      <c r="C115" s="29">
        <v>0</v>
      </c>
      <c r="D115" s="30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12568</v>
      </c>
      <c r="J115" s="29">
        <v>52554</v>
      </c>
      <c r="K115" s="29">
        <v>10530</v>
      </c>
      <c r="L115" s="29">
        <v>4685</v>
      </c>
      <c r="M115" s="29">
        <v>5069</v>
      </c>
      <c r="N115" s="29">
        <v>9556</v>
      </c>
      <c r="O115" s="29">
        <v>5866</v>
      </c>
      <c r="P115" s="29">
        <v>15500</v>
      </c>
      <c r="Q115" s="29">
        <v>79386</v>
      </c>
      <c r="R115" s="30">
        <v>0</v>
      </c>
      <c r="S115" s="30">
        <v>0</v>
      </c>
      <c r="T115" s="29">
        <v>0</v>
      </c>
      <c r="U115" s="30">
        <v>0</v>
      </c>
      <c r="V115" s="29">
        <v>0</v>
      </c>
      <c r="W115" s="29">
        <v>0</v>
      </c>
      <c r="X115" s="11">
        <f t="shared" si="4"/>
        <v>195714</v>
      </c>
      <c r="Y115" s="29">
        <v>582.20629038060645</v>
      </c>
      <c r="Z115" s="11">
        <f t="shared" si="3"/>
        <v>196296.20629038059</v>
      </c>
    </row>
    <row r="116" spans="1:26" x14ac:dyDescent="0.2">
      <c r="A116" s="17" t="s">
        <v>142</v>
      </c>
      <c r="B116" s="18" t="s">
        <v>326</v>
      </c>
      <c r="C116" s="29">
        <v>0</v>
      </c>
      <c r="D116" s="30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3200</v>
      </c>
      <c r="J116" s="29">
        <v>16265</v>
      </c>
      <c r="K116" s="29">
        <v>2918</v>
      </c>
      <c r="L116" s="29">
        <v>682</v>
      </c>
      <c r="M116" s="29">
        <v>5955</v>
      </c>
      <c r="N116" s="29">
        <v>2989</v>
      </c>
      <c r="O116" s="29">
        <v>1832</v>
      </c>
      <c r="P116" s="29">
        <v>2642</v>
      </c>
      <c r="Q116" s="29">
        <v>12389</v>
      </c>
      <c r="R116" s="30">
        <v>0</v>
      </c>
      <c r="S116" s="30">
        <v>0</v>
      </c>
      <c r="T116" s="29">
        <v>0</v>
      </c>
      <c r="U116" s="30">
        <v>0</v>
      </c>
      <c r="V116" s="29">
        <v>0</v>
      </c>
      <c r="W116" s="29">
        <v>0</v>
      </c>
      <c r="X116" s="11">
        <f t="shared" si="4"/>
        <v>48872</v>
      </c>
      <c r="Y116" s="29">
        <v>215</v>
      </c>
      <c r="Z116" s="11">
        <f t="shared" si="3"/>
        <v>49087</v>
      </c>
    </row>
    <row r="117" spans="1:26" x14ac:dyDescent="0.2">
      <c r="A117" s="17" t="s">
        <v>143</v>
      </c>
      <c r="B117" s="18" t="s">
        <v>327</v>
      </c>
      <c r="C117" s="29">
        <v>0</v>
      </c>
      <c r="D117" s="30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8548</v>
      </c>
      <c r="J117" s="29">
        <v>18987</v>
      </c>
      <c r="K117" s="29">
        <v>3683</v>
      </c>
      <c r="L117" s="29">
        <v>1774</v>
      </c>
      <c r="M117" s="29">
        <v>6450</v>
      </c>
      <c r="N117" s="29">
        <v>5485</v>
      </c>
      <c r="O117" s="29">
        <v>3363</v>
      </c>
      <c r="P117" s="29">
        <v>6524</v>
      </c>
      <c r="Q117" s="29">
        <v>33494</v>
      </c>
      <c r="R117" s="30">
        <v>0</v>
      </c>
      <c r="S117" s="30">
        <v>0</v>
      </c>
      <c r="T117" s="29">
        <v>0</v>
      </c>
      <c r="U117" s="30">
        <v>0</v>
      </c>
      <c r="V117" s="29">
        <v>0</v>
      </c>
      <c r="W117" s="29">
        <v>0</v>
      </c>
      <c r="X117" s="11">
        <f t="shared" si="4"/>
        <v>88308</v>
      </c>
      <c r="Y117" s="29">
        <v>285.78088638973355</v>
      </c>
      <c r="Z117" s="11">
        <f t="shared" si="3"/>
        <v>88593.780886389737</v>
      </c>
    </row>
    <row r="118" spans="1:26" x14ac:dyDescent="0.2">
      <c r="A118" s="17" t="s">
        <v>144</v>
      </c>
      <c r="B118" s="18" t="s">
        <v>328</v>
      </c>
      <c r="C118" s="29">
        <v>0</v>
      </c>
      <c r="D118" s="30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3820</v>
      </c>
      <c r="J118" s="29">
        <v>24714</v>
      </c>
      <c r="K118" s="29">
        <v>4691</v>
      </c>
      <c r="L118" s="29">
        <v>1543</v>
      </c>
      <c r="M118" s="29">
        <v>5226</v>
      </c>
      <c r="N118" s="29">
        <v>5097</v>
      </c>
      <c r="O118" s="29">
        <v>3126</v>
      </c>
      <c r="P118" s="29">
        <v>6012</v>
      </c>
      <c r="Q118" s="29">
        <v>24845</v>
      </c>
      <c r="R118" s="30">
        <v>0</v>
      </c>
      <c r="S118" s="30">
        <v>0</v>
      </c>
      <c r="T118" s="29">
        <v>0</v>
      </c>
      <c r="U118" s="30">
        <v>0</v>
      </c>
      <c r="V118" s="29">
        <v>0</v>
      </c>
      <c r="W118" s="29">
        <v>0</v>
      </c>
      <c r="X118" s="11">
        <f t="shared" si="4"/>
        <v>79074</v>
      </c>
      <c r="Y118" s="29">
        <v>159.10837649633095</v>
      </c>
      <c r="Z118" s="11">
        <f t="shared" si="3"/>
        <v>79233.108376496326</v>
      </c>
    </row>
    <row r="119" spans="1:26" x14ac:dyDescent="0.2">
      <c r="A119" s="17" t="s">
        <v>145</v>
      </c>
      <c r="B119" s="18" t="s">
        <v>329</v>
      </c>
      <c r="C119" s="29">
        <v>0</v>
      </c>
      <c r="D119" s="30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2774</v>
      </c>
      <c r="J119" s="29">
        <v>190399</v>
      </c>
      <c r="K119" s="29">
        <v>31979</v>
      </c>
      <c r="L119" s="29">
        <v>932</v>
      </c>
      <c r="M119" s="29">
        <v>5638</v>
      </c>
      <c r="N119" s="29">
        <v>2507</v>
      </c>
      <c r="O119" s="29">
        <v>1546</v>
      </c>
      <c r="P119" s="29">
        <v>2734</v>
      </c>
      <c r="Q119" s="29">
        <v>15491</v>
      </c>
      <c r="R119" s="30">
        <v>0</v>
      </c>
      <c r="S119" s="30">
        <v>0</v>
      </c>
      <c r="T119" s="29">
        <v>0</v>
      </c>
      <c r="U119" s="30">
        <v>0</v>
      </c>
      <c r="V119" s="29">
        <v>0</v>
      </c>
      <c r="W119" s="29">
        <v>0</v>
      </c>
      <c r="X119" s="11">
        <f t="shared" si="4"/>
        <v>254000</v>
      </c>
      <c r="Y119" s="29">
        <v>132.33254646079848</v>
      </c>
      <c r="Z119" s="11">
        <f t="shared" si="3"/>
        <v>254132.33254646079</v>
      </c>
    </row>
    <row r="120" spans="1:26" x14ac:dyDescent="0.2">
      <c r="A120" s="17" t="s">
        <v>146</v>
      </c>
      <c r="B120" s="18" t="s">
        <v>330</v>
      </c>
      <c r="C120" s="29">
        <v>423545</v>
      </c>
      <c r="D120" s="30">
        <v>0</v>
      </c>
      <c r="E120" s="29">
        <v>4524</v>
      </c>
      <c r="F120" s="29">
        <v>0</v>
      </c>
      <c r="G120" s="29">
        <v>4254</v>
      </c>
      <c r="H120" s="29">
        <v>17</v>
      </c>
      <c r="I120" s="29">
        <v>12552</v>
      </c>
      <c r="J120" s="29">
        <v>25222</v>
      </c>
      <c r="K120" s="29">
        <v>4813</v>
      </c>
      <c r="L120" s="29">
        <v>3176</v>
      </c>
      <c r="M120" s="29">
        <v>37946</v>
      </c>
      <c r="N120" s="29">
        <v>26460</v>
      </c>
      <c r="O120" s="29">
        <v>16225</v>
      </c>
      <c r="P120" s="29">
        <v>146348</v>
      </c>
      <c r="Q120" s="29">
        <v>0</v>
      </c>
      <c r="R120" s="30">
        <v>128483</v>
      </c>
      <c r="S120" s="30">
        <v>0</v>
      </c>
      <c r="T120" s="29">
        <v>0</v>
      </c>
      <c r="U120" s="30">
        <v>0</v>
      </c>
      <c r="V120" s="29">
        <v>0</v>
      </c>
      <c r="W120" s="29">
        <v>-960458</v>
      </c>
      <c r="X120" s="11">
        <f t="shared" si="4"/>
        <v>-126893</v>
      </c>
      <c r="Y120" s="29">
        <v>-584.61066072651829</v>
      </c>
      <c r="Z120" s="11">
        <f t="shared" si="3"/>
        <v>-127477.61066072652</v>
      </c>
    </row>
    <row r="121" spans="1:26" x14ac:dyDescent="0.2">
      <c r="A121" s="17" t="s">
        <v>441</v>
      </c>
      <c r="B121" s="18" t="s">
        <v>442</v>
      </c>
      <c r="C121" s="29">
        <v>0</v>
      </c>
      <c r="D121" s="30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3070</v>
      </c>
      <c r="N121" s="29">
        <v>210</v>
      </c>
      <c r="O121" s="29">
        <v>126</v>
      </c>
      <c r="P121" s="29">
        <v>24</v>
      </c>
      <c r="Q121" s="29">
        <v>0</v>
      </c>
      <c r="R121" s="30">
        <v>0</v>
      </c>
      <c r="S121" s="30">
        <v>0</v>
      </c>
      <c r="T121" s="29">
        <v>0</v>
      </c>
      <c r="U121" s="30">
        <v>0</v>
      </c>
      <c r="V121" s="29">
        <v>0</v>
      </c>
      <c r="W121" s="29">
        <v>0</v>
      </c>
      <c r="X121" s="11">
        <f t="shared" si="4"/>
        <v>3430</v>
      </c>
      <c r="Y121" s="29">
        <v>-3</v>
      </c>
      <c r="Z121" s="11">
        <f t="shared" si="3"/>
        <v>3427</v>
      </c>
    </row>
    <row r="122" spans="1:26" x14ac:dyDescent="0.2">
      <c r="A122" s="17" t="s">
        <v>147</v>
      </c>
      <c r="B122" s="20" t="s">
        <v>331</v>
      </c>
      <c r="C122" s="29">
        <v>0</v>
      </c>
      <c r="D122" s="30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1146</v>
      </c>
      <c r="J122" s="29">
        <v>8172</v>
      </c>
      <c r="K122" s="29">
        <v>1513</v>
      </c>
      <c r="L122" s="29">
        <v>1099</v>
      </c>
      <c r="M122" s="29">
        <v>474</v>
      </c>
      <c r="N122" s="29">
        <v>11</v>
      </c>
      <c r="O122" s="29">
        <v>6</v>
      </c>
      <c r="P122" s="29">
        <v>0</v>
      </c>
      <c r="Q122" s="29">
        <v>0</v>
      </c>
      <c r="R122" s="30">
        <v>0</v>
      </c>
      <c r="S122" s="30">
        <v>0</v>
      </c>
      <c r="T122" s="29">
        <v>0</v>
      </c>
      <c r="U122" s="30">
        <v>0</v>
      </c>
      <c r="V122" s="29">
        <v>0</v>
      </c>
      <c r="W122" s="29">
        <v>0</v>
      </c>
      <c r="X122" s="11">
        <f t="shared" si="4"/>
        <v>12421</v>
      </c>
      <c r="Y122" s="29">
        <v>-183</v>
      </c>
      <c r="Z122" s="11">
        <f t="shared" si="3"/>
        <v>12238</v>
      </c>
    </row>
    <row r="123" spans="1:26" x14ac:dyDescent="0.2">
      <c r="A123" s="17" t="s">
        <v>148</v>
      </c>
      <c r="B123" s="20" t="s">
        <v>332</v>
      </c>
      <c r="C123" s="29">
        <v>0</v>
      </c>
      <c r="D123" s="30">
        <v>0</v>
      </c>
      <c r="E123" s="29">
        <v>0</v>
      </c>
      <c r="F123" s="29">
        <v>-895</v>
      </c>
      <c r="G123" s="29">
        <v>0</v>
      </c>
      <c r="H123" s="29">
        <v>0</v>
      </c>
      <c r="I123" s="29">
        <v>563</v>
      </c>
      <c r="J123" s="29">
        <v>4443</v>
      </c>
      <c r="K123" s="29">
        <v>873</v>
      </c>
      <c r="L123" s="29">
        <v>586</v>
      </c>
      <c r="M123" s="29">
        <v>564</v>
      </c>
      <c r="N123" s="29">
        <v>10</v>
      </c>
      <c r="O123" s="29">
        <v>6</v>
      </c>
      <c r="P123" s="29">
        <v>0</v>
      </c>
      <c r="Q123" s="29">
        <v>0</v>
      </c>
      <c r="R123" s="30">
        <v>1767</v>
      </c>
      <c r="S123" s="30">
        <v>0</v>
      </c>
      <c r="T123" s="29">
        <v>0</v>
      </c>
      <c r="U123" s="30">
        <v>0</v>
      </c>
      <c r="V123" s="29">
        <v>0</v>
      </c>
      <c r="W123" s="29">
        <v>0</v>
      </c>
      <c r="X123" s="11">
        <f t="shared" si="4"/>
        <v>7917</v>
      </c>
      <c r="Y123" s="29">
        <v>-139</v>
      </c>
      <c r="Z123" s="11">
        <f t="shared" si="3"/>
        <v>7778</v>
      </c>
    </row>
    <row r="124" spans="1:26" x14ac:dyDescent="0.2">
      <c r="A124" s="17" t="s">
        <v>443</v>
      </c>
      <c r="B124" s="18" t="s">
        <v>444</v>
      </c>
      <c r="C124" s="29">
        <v>0</v>
      </c>
      <c r="D124" s="30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14</v>
      </c>
      <c r="M124" s="29">
        <v>1270</v>
      </c>
      <c r="N124" s="29">
        <v>286</v>
      </c>
      <c r="O124" s="29">
        <v>170</v>
      </c>
      <c r="P124" s="29">
        <v>0</v>
      </c>
      <c r="Q124" s="29">
        <v>0</v>
      </c>
      <c r="R124" s="30">
        <v>0</v>
      </c>
      <c r="S124" s="30">
        <v>0</v>
      </c>
      <c r="T124" s="29">
        <v>0</v>
      </c>
      <c r="U124" s="30">
        <v>0</v>
      </c>
      <c r="V124" s="29">
        <v>0</v>
      </c>
      <c r="W124" s="29">
        <v>0</v>
      </c>
      <c r="X124" s="11">
        <f t="shared" si="4"/>
        <v>1740</v>
      </c>
      <c r="Y124" s="29">
        <v>0</v>
      </c>
      <c r="Z124" s="11">
        <f t="shared" si="3"/>
        <v>1740</v>
      </c>
    </row>
    <row r="125" spans="1:26" x14ac:dyDescent="0.2">
      <c r="A125" s="17" t="s">
        <v>429</v>
      </c>
      <c r="B125" s="18" t="s">
        <v>430</v>
      </c>
      <c r="C125" s="29">
        <v>51434</v>
      </c>
      <c r="D125" s="30">
        <v>0</v>
      </c>
      <c r="E125" s="29">
        <v>0</v>
      </c>
      <c r="F125" s="29">
        <v>0</v>
      </c>
      <c r="G125" s="29">
        <v>701</v>
      </c>
      <c r="H125" s="29">
        <v>0</v>
      </c>
      <c r="I125" s="29">
        <v>703</v>
      </c>
      <c r="J125" s="29">
        <v>2098</v>
      </c>
      <c r="K125" s="29">
        <v>397</v>
      </c>
      <c r="L125" s="29">
        <v>286</v>
      </c>
      <c r="M125" s="29">
        <v>4949</v>
      </c>
      <c r="N125" s="29">
        <v>2532</v>
      </c>
      <c r="O125" s="29">
        <v>1553</v>
      </c>
      <c r="P125" s="29">
        <v>2221</v>
      </c>
      <c r="Q125" s="29">
        <v>0</v>
      </c>
      <c r="R125" s="30">
        <v>20835</v>
      </c>
      <c r="S125" s="30">
        <v>0</v>
      </c>
      <c r="T125" s="29">
        <v>0</v>
      </c>
      <c r="U125" s="30">
        <v>-7</v>
      </c>
      <c r="V125" s="29">
        <v>-581</v>
      </c>
      <c r="W125" s="29">
        <v>0</v>
      </c>
      <c r="X125" s="11">
        <f t="shared" si="4"/>
        <v>87121</v>
      </c>
      <c r="Y125" s="29">
        <v>940.36135551877339</v>
      </c>
      <c r="Z125" s="11">
        <f t="shared" si="3"/>
        <v>88061.361355518777</v>
      </c>
    </row>
    <row r="126" spans="1:26" x14ac:dyDescent="0.2">
      <c r="A126" s="17" t="s">
        <v>445</v>
      </c>
      <c r="B126" s="18" t="s">
        <v>446</v>
      </c>
      <c r="C126" s="29">
        <v>0</v>
      </c>
      <c r="D126" s="30">
        <v>0</v>
      </c>
      <c r="E126" s="29">
        <v>5346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848</v>
      </c>
      <c r="N126" s="29">
        <v>44</v>
      </c>
      <c r="O126" s="29">
        <v>26</v>
      </c>
      <c r="P126" s="29">
        <v>0</v>
      </c>
      <c r="Q126" s="29">
        <v>0</v>
      </c>
      <c r="R126" s="30">
        <v>0</v>
      </c>
      <c r="S126" s="30">
        <v>0</v>
      </c>
      <c r="T126" s="29">
        <v>0</v>
      </c>
      <c r="U126" s="30">
        <v>0</v>
      </c>
      <c r="V126" s="29">
        <v>0</v>
      </c>
      <c r="W126" s="29">
        <v>0</v>
      </c>
      <c r="X126" s="11">
        <f t="shared" si="4"/>
        <v>6264</v>
      </c>
      <c r="Y126" s="29">
        <v>-35</v>
      </c>
      <c r="Z126" s="11">
        <f t="shared" si="3"/>
        <v>6229</v>
      </c>
    </row>
    <row r="127" spans="1:26" x14ac:dyDescent="0.2">
      <c r="A127" s="17" t="s">
        <v>447</v>
      </c>
      <c r="B127" s="18" t="s">
        <v>448</v>
      </c>
      <c r="C127" s="29">
        <v>0</v>
      </c>
      <c r="D127" s="30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3282</v>
      </c>
      <c r="N127" s="29">
        <v>570</v>
      </c>
      <c r="O127" s="29">
        <v>340</v>
      </c>
      <c r="P127" s="29">
        <v>24</v>
      </c>
      <c r="Q127" s="29">
        <v>0</v>
      </c>
      <c r="R127" s="30">
        <v>0</v>
      </c>
      <c r="S127" s="30">
        <v>0</v>
      </c>
      <c r="T127" s="29">
        <v>0</v>
      </c>
      <c r="U127" s="30">
        <v>0</v>
      </c>
      <c r="V127" s="29">
        <v>0</v>
      </c>
      <c r="W127" s="29">
        <v>0</v>
      </c>
      <c r="X127" s="11">
        <f t="shared" si="4"/>
        <v>4216</v>
      </c>
      <c r="Y127" s="29">
        <v>0</v>
      </c>
      <c r="Z127" s="11">
        <f t="shared" si="3"/>
        <v>4216</v>
      </c>
    </row>
    <row r="128" spans="1:26" x14ac:dyDescent="0.2">
      <c r="A128" s="17" t="s">
        <v>149</v>
      </c>
      <c r="B128" s="18" t="s">
        <v>333</v>
      </c>
      <c r="C128" s="29">
        <v>0</v>
      </c>
      <c r="D128" s="30">
        <v>0</v>
      </c>
      <c r="E128" s="29">
        <v>0</v>
      </c>
      <c r="F128" s="29">
        <v>0</v>
      </c>
      <c r="G128" s="29">
        <v>0</v>
      </c>
      <c r="H128" s="29">
        <v>-4</v>
      </c>
      <c r="I128" s="29">
        <v>2480</v>
      </c>
      <c r="J128" s="29">
        <v>8112</v>
      </c>
      <c r="K128" s="29">
        <v>1533</v>
      </c>
      <c r="L128" s="29">
        <v>1101</v>
      </c>
      <c r="M128" s="29">
        <v>24547</v>
      </c>
      <c r="N128" s="29">
        <v>3769</v>
      </c>
      <c r="O128" s="29">
        <v>2312</v>
      </c>
      <c r="P128" s="29">
        <v>3711</v>
      </c>
      <c r="Q128" s="29">
        <v>0</v>
      </c>
      <c r="R128" s="30">
        <v>0</v>
      </c>
      <c r="S128" s="30">
        <v>0</v>
      </c>
      <c r="T128" s="29">
        <v>0</v>
      </c>
      <c r="U128" s="30">
        <v>0</v>
      </c>
      <c r="V128" s="29">
        <v>0</v>
      </c>
      <c r="W128" s="29">
        <v>0</v>
      </c>
      <c r="X128" s="11">
        <f t="shared" si="4"/>
        <v>47561</v>
      </c>
      <c r="Y128" s="29">
        <v>-349.82185468649129</v>
      </c>
      <c r="Z128" s="11">
        <f t="shared" si="3"/>
        <v>47211.178145313512</v>
      </c>
    </row>
    <row r="129" spans="1:26" x14ac:dyDescent="0.2">
      <c r="A129" s="17" t="s">
        <v>150</v>
      </c>
      <c r="B129" s="25" t="s">
        <v>334</v>
      </c>
      <c r="C129" s="29">
        <v>0</v>
      </c>
      <c r="D129" s="30">
        <v>0</v>
      </c>
      <c r="E129" s="29">
        <v>304</v>
      </c>
      <c r="F129" s="29">
        <v>0</v>
      </c>
      <c r="G129" s="29">
        <v>0</v>
      </c>
      <c r="H129" s="29">
        <v>-5</v>
      </c>
      <c r="I129" s="29">
        <v>4565</v>
      </c>
      <c r="J129" s="29">
        <v>21062</v>
      </c>
      <c r="K129" s="29">
        <v>4137</v>
      </c>
      <c r="L129" s="29">
        <v>2659</v>
      </c>
      <c r="M129" s="29">
        <v>33896</v>
      </c>
      <c r="N129" s="29">
        <v>17415</v>
      </c>
      <c r="O129" s="29">
        <v>10771</v>
      </c>
      <c r="P129" s="29">
        <v>21801</v>
      </c>
      <c r="Q129" s="29">
        <v>0</v>
      </c>
      <c r="R129" s="30">
        <v>0</v>
      </c>
      <c r="S129" s="30">
        <v>0</v>
      </c>
      <c r="T129" s="29">
        <v>0</v>
      </c>
      <c r="U129" s="30">
        <v>0</v>
      </c>
      <c r="V129" s="29">
        <v>0</v>
      </c>
      <c r="W129" s="29">
        <v>0</v>
      </c>
      <c r="X129" s="11">
        <f t="shared" si="4"/>
        <v>116605</v>
      </c>
      <c r="Y129" s="29">
        <v>2112.2106812614711</v>
      </c>
      <c r="Z129" s="11">
        <f t="shared" si="3"/>
        <v>118717.21068126147</v>
      </c>
    </row>
    <row r="130" spans="1:26" x14ac:dyDescent="0.2">
      <c r="A130" s="17" t="s">
        <v>151</v>
      </c>
      <c r="B130" s="18" t="s">
        <v>335</v>
      </c>
      <c r="C130" s="29">
        <v>0</v>
      </c>
      <c r="D130" s="30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248</v>
      </c>
      <c r="J130" s="29">
        <v>334</v>
      </c>
      <c r="K130" s="29">
        <v>60</v>
      </c>
      <c r="L130" s="29">
        <v>34</v>
      </c>
      <c r="M130" s="29">
        <v>1187</v>
      </c>
      <c r="N130" s="29">
        <v>1284</v>
      </c>
      <c r="O130" s="29">
        <v>780</v>
      </c>
      <c r="P130" s="29">
        <v>1287</v>
      </c>
      <c r="Q130" s="29">
        <v>0</v>
      </c>
      <c r="R130" s="30">
        <v>0</v>
      </c>
      <c r="S130" s="30">
        <v>0</v>
      </c>
      <c r="T130" s="29">
        <v>0</v>
      </c>
      <c r="U130" s="30">
        <v>0</v>
      </c>
      <c r="V130" s="29">
        <v>-176</v>
      </c>
      <c r="W130" s="29">
        <v>0</v>
      </c>
      <c r="X130" s="11">
        <f t="shared" si="4"/>
        <v>5038</v>
      </c>
      <c r="Y130" s="29">
        <v>-19</v>
      </c>
      <c r="Z130" s="11">
        <f t="shared" ref="Z130:Z185" si="5">+X130+Y130</f>
        <v>5019</v>
      </c>
    </row>
    <row r="131" spans="1:26" x14ac:dyDescent="0.2">
      <c r="A131" s="17" t="s">
        <v>152</v>
      </c>
      <c r="B131" s="18" t="s">
        <v>336</v>
      </c>
      <c r="C131" s="29">
        <v>0</v>
      </c>
      <c r="D131" s="30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607</v>
      </c>
      <c r="J131" s="29">
        <v>11905</v>
      </c>
      <c r="K131" s="29">
        <v>2250</v>
      </c>
      <c r="L131" s="29">
        <v>1670</v>
      </c>
      <c r="M131" s="29">
        <v>15951</v>
      </c>
      <c r="N131" s="29">
        <v>354</v>
      </c>
      <c r="O131" s="29">
        <v>229</v>
      </c>
      <c r="P131" s="29">
        <v>53</v>
      </c>
      <c r="Q131" s="29">
        <v>0</v>
      </c>
      <c r="R131" s="30">
        <v>0</v>
      </c>
      <c r="S131" s="30">
        <v>0</v>
      </c>
      <c r="T131" s="29">
        <v>0</v>
      </c>
      <c r="U131" s="30">
        <v>0</v>
      </c>
      <c r="V131" s="29">
        <v>0</v>
      </c>
      <c r="W131" s="29">
        <v>0</v>
      </c>
      <c r="X131" s="11">
        <f t="shared" si="4"/>
        <v>33019</v>
      </c>
      <c r="Y131" s="29">
        <v>-1455</v>
      </c>
      <c r="Z131" s="11">
        <f t="shared" si="5"/>
        <v>31564</v>
      </c>
    </row>
    <row r="132" spans="1:26" x14ac:dyDescent="0.2">
      <c r="A132" s="17" t="s">
        <v>153</v>
      </c>
      <c r="B132" s="18" t="s">
        <v>337</v>
      </c>
      <c r="C132" s="29">
        <v>46183</v>
      </c>
      <c r="D132" s="30">
        <v>0</v>
      </c>
      <c r="E132" s="29">
        <v>4912</v>
      </c>
      <c r="F132" s="29">
        <v>0</v>
      </c>
      <c r="G132" s="29">
        <v>263</v>
      </c>
      <c r="H132" s="29">
        <v>-4</v>
      </c>
      <c r="I132" s="29">
        <v>3866</v>
      </c>
      <c r="J132" s="29">
        <v>8741</v>
      </c>
      <c r="K132" s="29">
        <v>1683</v>
      </c>
      <c r="L132" s="29">
        <v>1172</v>
      </c>
      <c r="M132" s="29">
        <v>8546</v>
      </c>
      <c r="N132" s="29">
        <v>7618</v>
      </c>
      <c r="O132" s="29">
        <v>4677</v>
      </c>
      <c r="P132" s="29">
        <v>11337</v>
      </c>
      <c r="Q132" s="29">
        <v>0</v>
      </c>
      <c r="R132" s="30">
        <v>9379</v>
      </c>
      <c r="S132" s="30">
        <v>0</v>
      </c>
      <c r="T132" s="29">
        <v>-6319</v>
      </c>
      <c r="U132" s="30">
        <v>0</v>
      </c>
      <c r="V132" s="29">
        <v>-24</v>
      </c>
      <c r="W132" s="29">
        <v>0</v>
      </c>
      <c r="X132" s="11">
        <f t="shared" si="4"/>
        <v>102030</v>
      </c>
      <c r="Y132" s="29">
        <v>-235</v>
      </c>
      <c r="Z132" s="11">
        <f t="shared" si="5"/>
        <v>101795</v>
      </c>
    </row>
    <row r="133" spans="1:26" x14ac:dyDescent="0.2">
      <c r="A133" s="17" t="s">
        <v>154</v>
      </c>
      <c r="B133" s="18" t="s">
        <v>471</v>
      </c>
      <c r="C133" s="29">
        <v>0</v>
      </c>
      <c r="D133" s="30">
        <v>0</v>
      </c>
      <c r="E133" s="29">
        <v>-6166</v>
      </c>
      <c r="F133" s="29">
        <v>0</v>
      </c>
      <c r="G133" s="29">
        <v>0</v>
      </c>
      <c r="H133" s="29">
        <v>-2</v>
      </c>
      <c r="I133" s="29">
        <v>4691</v>
      </c>
      <c r="J133" s="29">
        <v>12119</v>
      </c>
      <c r="K133" s="29">
        <v>2338</v>
      </c>
      <c r="L133" s="29">
        <v>1538</v>
      </c>
      <c r="M133" s="29">
        <v>19367</v>
      </c>
      <c r="N133" s="29">
        <v>6571</v>
      </c>
      <c r="O133" s="29">
        <v>4068</v>
      </c>
      <c r="P133" s="29">
        <v>4779</v>
      </c>
      <c r="Q133" s="29">
        <v>0</v>
      </c>
      <c r="R133" s="30">
        <v>0</v>
      </c>
      <c r="S133" s="30">
        <v>0</v>
      </c>
      <c r="T133" s="29">
        <v>0</v>
      </c>
      <c r="U133" s="30">
        <v>0</v>
      </c>
      <c r="V133" s="29">
        <v>0</v>
      </c>
      <c r="W133" s="29">
        <v>0</v>
      </c>
      <c r="X133" s="11">
        <f t="shared" si="4"/>
        <v>49303</v>
      </c>
      <c r="Y133" s="29">
        <v>-241.9081478269012</v>
      </c>
      <c r="Z133" s="11">
        <f t="shared" si="5"/>
        <v>49061.0918521731</v>
      </c>
    </row>
    <row r="134" spans="1:26" x14ac:dyDescent="0.2">
      <c r="A134" s="17" t="s">
        <v>155</v>
      </c>
      <c r="B134" s="18" t="s">
        <v>338</v>
      </c>
      <c r="C134" s="29">
        <v>0</v>
      </c>
      <c r="D134" s="30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61</v>
      </c>
      <c r="J134" s="29">
        <v>0</v>
      </c>
      <c r="K134" s="29">
        <v>0</v>
      </c>
      <c r="L134" s="29">
        <v>74</v>
      </c>
      <c r="M134" s="29">
        <v>5444</v>
      </c>
      <c r="N134" s="29">
        <v>394</v>
      </c>
      <c r="O134" s="29">
        <v>252</v>
      </c>
      <c r="P134" s="29">
        <v>1890</v>
      </c>
      <c r="Q134" s="29">
        <v>0</v>
      </c>
      <c r="R134" s="30">
        <v>0</v>
      </c>
      <c r="S134" s="30">
        <v>0</v>
      </c>
      <c r="T134" s="29">
        <v>-125</v>
      </c>
      <c r="U134" s="30">
        <v>0</v>
      </c>
      <c r="V134" s="29">
        <v>0</v>
      </c>
      <c r="W134" s="29">
        <v>0</v>
      </c>
      <c r="X134" s="11">
        <f t="shared" si="4"/>
        <v>7990</v>
      </c>
      <c r="Y134" s="29">
        <v>653.76173101125198</v>
      </c>
      <c r="Z134" s="11">
        <f t="shared" si="5"/>
        <v>8643.7617310112528</v>
      </c>
    </row>
    <row r="135" spans="1:26" x14ac:dyDescent="0.2">
      <c r="A135" s="17" t="s">
        <v>156</v>
      </c>
      <c r="B135" s="18" t="s">
        <v>339</v>
      </c>
      <c r="C135" s="29">
        <v>0</v>
      </c>
      <c r="D135" s="30">
        <v>0</v>
      </c>
      <c r="E135" s="29">
        <v>858</v>
      </c>
      <c r="F135" s="29">
        <v>0</v>
      </c>
      <c r="G135" s="29">
        <v>0</v>
      </c>
      <c r="H135" s="29">
        <v>0</v>
      </c>
      <c r="I135" s="29">
        <v>18</v>
      </c>
      <c r="J135" s="29">
        <v>41</v>
      </c>
      <c r="K135" s="29">
        <v>16</v>
      </c>
      <c r="L135" s="29">
        <v>14</v>
      </c>
      <c r="M135" s="29">
        <v>5610</v>
      </c>
      <c r="N135" s="29">
        <v>303</v>
      </c>
      <c r="O135" s="29">
        <v>186</v>
      </c>
      <c r="P135" s="29">
        <v>133</v>
      </c>
      <c r="Q135" s="29">
        <v>0</v>
      </c>
      <c r="R135" s="30">
        <v>0</v>
      </c>
      <c r="S135" s="30">
        <v>0</v>
      </c>
      <c r="T135" s="29">
        <v>0</v>
      </c>
      <c r="U135" s="30">
        <v>0</v>
      </c>
      <c r="V135" s="29">
        <v>0</v>
      </c>
      <c r="W135" s="29">
        <v>0</v>
      </c>
      <c r="X135" s="11">
        <f t="shared" si="4"/>
        <v>7179</v>
      </c>
      <c r="Y135" s="29">
        <v>-1</v>
      </c>
      <c r="Z135" s="11">
        <f t="shared" si="5"/>
        <v>7178</v>
      </c>
    </row>
    <row r="136" spans="1:26" x14ac:dyDescent="0.2">
      <c r="A136" s="17" t="s">
        <v>157</v>
      </c>
      <c r="B136" s="18" t="s">
        <v>340</v>
      </c>
      <c r="C136" s="29">
        <v>0</v>
      </c>
      <c r="D136" s="30">
        <v>0</v>
      </c>
      <c r="E136" s="29">
        <v>3340</v>
      </c>
      <c r="F136" s="29">
        <v>0</v>
      </c>
      <c r="G136" s="29">
        <v>0</v>
      </c>
      <c r="H136" s="29">
        <v>-1</v>
      </c>
      <c r="I136" s="29">
        <v>1026</v>
      </c>
      <c r="J136" s="29">
        <v>2364</v>
      </c>
      <c r="K136" s="29">
        <v>461</v>
      </c>
      <c r="L136" s="29">
        <v>286</v>
      </c>
      <c r="M136" s="29">
        <v>7406</v>
      </c>
      <c r="N136" s="29">
        <v>1604</v>
      </c>
      <c r="O136" s="29">
        <v>1001</v>
      </c>
      <c r="P136" s="29">
        <v>1602</v>
      </c>
      <c r="Q136" s="29">
        <v>0</v>
      </c>
      <c r="R136" s="30">
        <v>0</v>
      </c>
      <c r="S136" s="30">
        <v>0</v>
      </c>
      <c r="T136" s="29">
        <v>0</v>
      </c>
      <c r="U136" s="30">
        <v>62</v>
      </c>
      <c r="V136" s="29">
        <v>-2837</v>
      </c>
      <c r="W136" s="29">
        <v>0</v>
      </c>
      <c r="X136" s="11">
        <f t="shared" si="4"/>
        <v>16314</v>
      </c>
      <c r="Y136" s="29">
        <v>-43.680094424704187</v>
      </c>
      <c r="Z136" s="11">
        <f t="shared" si="5"/>
        <v>16270.319905575296</v>
      </c>
    </row>
    <row r="137" spans="1:26" x14ac:dyDescent="0.2">
      <c r="A137" s="17" t="s">
        <v>158</v>
      </c>
      <c r="B137" s="18" t="s">
        <v>341</v>
      </c>
      <c r="C137" s="29">
        <v>0</v>
      </c>
      <c r="D137" s="30">
        <v>0</v>
      </c>
      <c r="E137" s="29">
        <v>11767</v>
      </c>
      <c r="F137" s="29">
        <v>0</v>
      </c>
      <c r="G137" s="29">
        <v>0</v>
      </c>
      <c r="H137" s="29">
        <v>1</v>
      </c>
      <c r="I137" s="29">
        <v>2110</v>
      </c>
      <c r="J137" s="29">
        <v>4616</v>
      </c>
      <c r="K137" s="29">
        <v>1054</v>
      </c>
      <c r="L137" s="29">
        <v>926</v>
      </c>
      <c r="M137" s="29">
        <v>9655</v>
      </c>
      <c r="N137" s="29">
        <v>3827</v>
      </c>
      <c r="O137" s="29">
        <v>2379</v>
      </c>
      <c r="P137" s="29">
        <v>5425</v>
      </c>
      <c r="Q137" s="29">
        <v>0</v>
      </c>
      <c r="R137" s="30">
        <v>0</v>
      </c>
      <c r="S137" s="30">
        <v>0</v>
      </c>
      <c r="T137" s="29">
        <v>0</v>
      </c>
      <c r="U137" s="30">
        <v>0</v>
      </c>
      <c r="V137" s="29">
        <v>0</v>
      </c>
      <c r="W137" s="29">
        <v>0</v>
      </c>
      <c r="X137" s="11">
        <f t="shared" si="4"/>
        <v>41760</v>
      </c>
      <c r="Y137" s="29">
        <v>-1.3173773981952857</v>
      </c>
      <c r="Z137" s="11">
        <f t="shared" si="5"/>
        <v>41758.682622601802</v>
      </c>
    </row>
    <row r="138" spans="1:26" x14ac:dyDescent="0.2">
      <c r="A138" s="17" t="s">
        <v>159</v>
      </c>
      <c r="B138" s="18" t="s">
        <v>342</v>
      </c>
      <c r="C138" s="29">
        <v>0</v>
      </c>
      <c r="D138" s="30">
        <v>0</v>
      </c>
      <c r="E138" s="29">
        <v>0</v>
      </c>
      <c r="F138" s="29">
        <v>0</v>
      </c>
      <c r="G138" s="29">
        <v>0</v>
      </c>
      <c r="H138" s="29">
        <v>14</v>
      </c>
      <c r="I138" s="29">
        <v>6006</v>
      </c>
      <c r="J138" s="29">
        <v>39506</v>
      </c>
      <c r="K138" s="29">
        <v>7608</v>
      </c>
      <c r="L138" s="29">
        <v>5395</v>
      </c>
      <c r="M138" s="29">
        <v>44099</v>
      </c>
      <c r="N138" s="29">
        <v>22299</v>
      </c>
      <c r="O138" s="29">
        <v>13688</v>
      </c>
      <c r="P138" s="29">
        <v>30100</v>
      </c>
      <c r="Q138" s="29">
        <v>0</v>
      </c>
      <c r="R138" s="30">
        <v>0</v>
      </c>
      <c r="S138" s="30">
        <v>0</v>
      </c>
      <c r="T138" s="29">
        <v>-1884</v>
      </c>
      <c r="U138" s="30">
        <v>-16349</v>
      </c>
      <c r="V138" s="29">
        <v>-6359</v>
      </c>
      <c r="W138" s="29">
        <v>-1097097</v>
      </c>
      <c r="X138" s="11">
        <f t="shared" ref="X138:X201" si="6">SUM(C138:W138)</f>
        <v>-952974</v>
      </c>
      <c r="Y138" s="29">
        <v>-1299.5002587315746</v>
      </c>
      <c r="Z138" s="11">
        <f t="shared" si="5"/>
        <v>-954273.50025873154</v>
      </c>
    </row>
    <row r="139" spans="1:26" x14ac:dyDescent="0.2">
      <c r="A139" s="17" t="s">
        <v>160</v>
      </c>
      <c r="B139" s="18" t="s">
        <v>472</v>
      </c>
      <c r="C139" s="29">
        <v>0</v>
      </c>
      <c r="D139" s="30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253</v>
      </c>
      <c r="K139" s="29">
        <v>49</v>
      </c>
      <c r="L139" s="29">
        <v>35</v>
      </c>
      <c r="M139" s="29">
        <v>853</v>
      </c>
      <c r="N139" s="29">
        <v>34</v>
      </c>
      <c r="O139" s="29">
        <v>28</v>
      </c>
      <c r="P139" s="29">
        <v>37</v>
      </c>
      <c r="Q139" s="29">
        <v>0</v>
      </c>
      <c r="R139" s="30">
        <v>0</v>
      </c>
      <c r="S139" s="30">
        <v>0</v>
      </c>
      <c r="T139" s="29">
        <v>-3098</v>
      </c>
      <c r="U139" s="30">
        <v>-673</v>
      </c>
      <c r="V139" s="29">
        <v>0</v>
      </c>
      <c r="W139" s="29">
        <v>0</v>
      </c>
      <c r="X139" s="11">
        <f t="shared" si="6"/>
        <v>-2482</v>
      </c>
      <c r="Y139" s="29">
        <v>-12</v>
      </c>
      <c r="Z139" s="11">
        <f>+X139+Y139</f>
        <v>-2494</v>
      </c>
    </row>
    <row r="140" spans="1:26" x14ac:dyDescent="0.2">
      <c r="A140" s="17" t="s">
        <v>161</v>
      </c>
      <c r="B140" s="18" t="s">
        <v>343</v>
      </c>
      <c r="C140" s="29">
        <v>47315</v>
      </c>
      <c r="D140" s="30">
        <v>0</v>
      </c>
      <c r="E140" s="29">
        <v>60510</v>
      </c>
      <c r="F140" s="29">
        <v>0</v>
      </c>
      <c r="G140" s="29">
        <v>-314</v>
      </c>
      <c r="H140" s="29">
        <v>-3</v>
      </c>
      <c r="I140" s="29">
        <v>125568</v>
      </c>
      <c r="J140" s="29">
        <v>375712</v>
      </c>
      <c r="K140" s="29">
        <v>72552</v>
      </c>
      <c r="L140" s="29">
        <v>49060</v>
      </c>
      <c r="M140" s="29">
        <v>139782</v>
      </c>
      <c r="N140" s="29">
        <v>718487</v>
      </c>
      <c r="O140" s="29">
        <v>441920</v>
      </c>
      <c r="P140" s="29">
        <v>247558</v>
      </c>
      <c r="Q140" s="29">
        <v>0</v>
      </c>
      <c r="R140" s="30">
        <v>351829</v>
      </c>
      <c r="S140" s="30">
        <v>0</v>
      </c>
      <c r="T140" s="29">
        <v>-47332</v>
      </c>
      <c r="U140" s="30">
        <v>14526</v>
      </c>
      <c r="V140" s="29">
        <v>-52053</v>
      </c>
      <c r="W140" s="29">
        <v>0</v>
      </c>
      <c r="X140" s="11">
        <f t="shared" si="6"/>
        <v>2545117</v>
      </c>
      <c r="Y140" s="29">
        <v>-42930.067958080617</v>
      </c>
      <c r="Z140" s="11">
        <f t="shared" si="5"/>
        <v>2502186.9320419193</v>
      </c>
    </row>
    <row r="141" spans="1:26" x14ac:dyDescent="0.2">
      <c r="A141" s="17" t="s">
        <v>162</v>
      </c>
      <c r="B141" s="18" t="s">
        <v>344</v>
      </c>
      <c r="C141" s="29">
        <v>83844</v>
      </c>
      <c r="D141" s="30">
        <v>0</v>
      </c>
      <c r="E141" s="29">
        <v>2928</v>
      </c>
      <c r="F141" s="29">
        <v>0</v>
      </c>
      <c r="G141" s="29">
        <v>-47</v>
      </c>
      <c r="H141" s="29">
        <v>0</v>
      </c>
      <c r="I141" s="29">
        <v>1063</v>
      </c>
      <c r="J141" s="29">
        <v>3467</v>
      </c>
      <c r="K141" s="29">
        <v>648</v>
      </c>
      <c r="L141" s="29">
        <v>469</v>
      </c>
      <c r="M141" s="29">
        <v>14859</v>
      </c>
      <c r="N141" s="29">
        <v>5264</v>
      </c>
      <c r="O141" s="29">
        <v>3278</v>
      </c>
      <c r="P141" s="29">
        <v>2438</v>
      </c>
      <c r="Q141" s="29">
        <v>0</v>
      </c>
      <c r="R141" s="30">
        <v>23138</v>
      </c>
      <c r="S141" s="30">
        <v>0</v>
      </c>
      <c r="T141" s="29">
        <v>0</v>
      </c>
      <c r="U141" s="30">
        <v>-7</v>
      </c>
      <c r="V141" s="29">
        <v>-2000</v>
      </c>
      <c r="W141" s="29">
        <v>0</v>
      </c>
      <c r="X141" s="11">
        <f t="shared" si="6"/>
        <v>139342</v>
      </c>
      <c r="Y141" s="29">
        <v>-4143</v>
      </c>
      <c r="Z141" s="11">
        <f t="shared" si="5"/>
        <v>135199</v>
      </c>
    </row>
    <row r="142" spans="1:26" x14ac:dyDescent="0.2">
      <c r="A142" s="17" t="s">
        <v>163</v>
      </c>
      <c r="B142" s="18" t="s">
        <v>345</v>
      </c>
      <c r="C142" s="29">
        <v>0</v>
      </c>
      <c r="D142" s="30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465</v>
      </c>
      <c r="J142" s="29">
        <v>1239</v>
      </c>
      <c r="K142" s="29">
        <v>240</v>
      </c>
      <c r="L142" s="29">
        <v>170</v>
      </c>
      <c r="M142" s="29">
        <v>5407</v>
      </c>
      <c r="N142" s="29">
        <v>1120</v>
      </c>
      <c r="O142" s="29">
        <v>687</v>
      </c>
      <c r="P142" s="29">
        <v>-2</v>
      </c>
      <c r="Q142" s="29">
        <v>0</v>
      </c>
      <c r="R142" s="30">
        <v>0</v>
      </c>
      <c r="S142" s="30">
        <v>0</v>
      </c>
      <c r="T142" s="29">
        <v>0</v>
      </c>
      <c r="U142" s="30">
        <v>0</v>
      </c>
      <c r="V142" s="29">
        <v>0</v>
      </c>
      <c r="W142" s="29">
        <v>0</v>
      </c>
      <c r="X142" s="11">
        <f t="shared" si="6"/>
        <v>9326</v>
      </c>
      <c r="Y142" s="29">
        <v>-20</v>
      </c>
      <c r="Z142" s="11">
        <f t="shared" si="5"/>
        <v>9306</v>
      </c>
    </row>
    <row r="143" spans="1:26" x14ac:dyDescent="0.2">
      <c r="A143" s="17" t="s">
        <v>410</v>
      </c>
      <c r="B143" s="18" t="s">
        <v>419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4341</v>
      </c>
      <c r="N143" s="29">
        <v>1362</v>
      </c>
      <c r="O143" s="29">
        <v>835</v>
      </c>
      <c r="P143" s="29">
        <v>158</v>
      </c>
      <c r="Q143" s="29">
        <v>0</v>
      </c>
      <c r="R143" s="30">
        <v>0</v>
      </c>
      <c r="S143" s="30">
        <v>0</v>
      </c>
      <c r="T143" s="29">
        <v>0</v>
      </c>
      <c r="U143" s="30">
        <v>0</v>
      </c>
      <c r="V143" s="29">
        <v>0</v>
      </c>
      <c r="W143" s="29">
        <v>0</v>
      </c>
      <c r="X143" s="11">
        <f t="shared" si="6"/>
        <v>6696</v>
      </c>
      <c r="Y143" s="29">
        <v>0</v>
      </c>
      <c r="Z143" s="11">
        <f t="shared" si="5"/>
        <v>6696</v>
      </c>
    </row>
    <row r="144" spans="1:26" x14ac:dyDescent="0.2">
      <c r="A144" s="17" t="s">
        <v>164</v>
      </c>
      <c r="B144" s="18" t="s">
        <v>346</v>
      </c>
      <c r="C144" s="29">
        <v>833436</v>
      </c>
      <c r="D144" s="30">
        <v>-180809</v>
      </c>
      <c r="E144" s="29">
        <v>0</v>
      </c>
      <c r="F144" s="29">
        <v>-23559</v>
      </c>
      <c r="G144" s="29">
        <v>17624</v>
      </c>
      <c r="H144" s="29">
        <v>-19</v>
      </c>
      <c r="I144" s="29">
        <v>71810</v>
      </c>
      <c r="J144" s="29">
        <v>168428</v>
      </c>
      <c r="K144" s="29">
        <v>32474</v>
      </c>
      <c r="L144" s="29">
        <v>21312</v>
      </c>
      <c r="M144" s="29">
        <v>246641</v>
      </c>
      <c r="N144" s="29">
        <v>255220</v>
      </c>
      <c r="O144" s="29">
        <v>156328</v>
      </c>
      <c r="P144" s="29">
        <v>480928</v>
      </c>
      <c r="Q144" s="29">
        <v>0</v>
      </c>
      <c r="R144" s="30">
        <v>340497</v>
      </c>
      <c r="S144" s="30">
        <v>0</v>
      </c>
      <c r="T144" s="29">
        <v>0</v>
      </c>
      <c r="U144" s="30">
        <v>10</v>
      </c>
      <c r="V144" s="29">
        <v>-43942</v>
      </c>
      <c r="W144" s="29">
        <v>-20624</v>
      </c>
      <c r="X144" s="11">
        <f t="shared" si="6"/>
        <v>2355755</v>
      </c>
      <c r="Y144" s="29">
        <v>-3052.5034268032632</v>
      </c>
      <c r="Z144" s="11">
        <f t="shared" si="5"/>
        <v>2352702.4965731967</v>
      </c>
    </row>
    <row r="145" spans="1:26" x14ac:dyDescent="0.2">
      <c r="A145" s="17" t="s">
        <v>165</v>
      </c>
      <c r="B145" s="18" t="s">
        <v>347</v>
      </c>
      <c r="C145" s="29">
        <v>24968</v>
      </c>
      <c r="D145" s="30">
        <v>0</v>
      </c>
      <c r="E145" s="29">
        <v>0</v>
      </c>
      <c r="F145" s="29">
        <v>0</v>
      </c>
      <c r="G145" s="29">
        <v>1582</v>
      </c>
      <c r="H145" s="29">
        <v>0</v>
      </c>
      <c r="I145" s="29">
        <v>4457</v>
      </c>
      <c r="J145" s="29">
        <v>31207</v>
      </c>
      <c r="K145" s="29">
        <v>5817</v>
      </c>
      <c r="L145" s="29">
        <v>3752</v>
      </c>
      <c r="M145" s="29">
        <v>22884</v>
      </c>
      <c r="N145" s="29">
        <v>26255</v>
      </c>
      <c r="O145" s="29">
        <v>15982</v>
      </c>
      <c r="P145" s="29">
        <v>6208</v>
      </c>
      <c r="Q145" s="29">
        <v>0</v>
      </c>
      <c r="R145" s="30">
        <v>8356</v>
      </c>
      <c r="S145" s="30">
        <v>0</v>
      </c>
      <c r="T145" s="29">
        <v>-125</v>
      </c>
      <c r="U145" s="30">
        <v>14</v>
      </c>
      <c r="V145" s="29">
        <v>-23422</v>
      </c>
      <c r="W145" s="29">
        <v>0</v>
      </c>
      <c r="X145" s="11">
        <f t="shared" si="6"/>
        <v>127935</v>
      </c>
      <c r="Y145" s="29">
        <v>-72682</v>
      </c>
      <c r="Z145" s="11">
        <f t="shared" si="5"/>
        <v>55253</v>
      </c>
    </row>
    <row r="146" spans="1:26" x14ac:dyDescent="0.2">
      <c r="A146" s="17" t="s">
        <v>166</v>
      </c>
      <c r="B146" s="18" t="s">
        <v>348</v>
      </c>
      <c r="C146" s="29">
        <v>35419</v>
      </c>
      <c r="D146" s="30">
        <v>0</v>
      </c>
      <c r="E146" s="29">
        <v>0</v>
      </c>
      <c r="F146" s="29">
        <v>0</v>
      </c>
      <c r="G146" s="29">
        <v>203</v>
      </c>
      <c r="H146" s="29">
        <v>0</v>
      </c>
      <c r="I146" s="29">
        <v>873</v>
      </c>
      <c r="J146" s="29">
        <v>638</v>
      </c>
      <c r="K146" s="29">
        <v>119</v>
      </c>
      <c r="L146" s="29">
        <v>60</v>
      </c>
      <c r="M146" s="29">
        <v>7180</v>
      </c>
      <c r="N146" s="29">
        <v>686</v>
      </c>
      <c r="O146" s="29">
        <v>422</v>
      </c>
      <c r="P146" s="29">
        <v>349</v>
      </c>
      <c r="Q146" s="29">
        <v>0</v>
      </c>
      <c r="R146" s="30">
        <v>7153</v>
      </c>
      <c r="S146" s="30">
        <v>0</v>
      </c>
      <c r="T146" s="29">
        <v>0</v>
      </c>
      <c r="U146" s="30">
        <v>0</v>
      </c>
      <c r="V146" s="29">
        <v>0</v>
      </c>
      <c r="W146" s="29">
        <v>0</v>
      </c>
      <c r="X146" s="11">
        <f t="shared" si="6"/>
        <v>53102</v>
      </c>
      <c r="Y146" s="29">
        <v>-10</v>
      </c>
      <c r="Z146" s="11">
        <f t="shared" si="5"/>
        <v>53092</v>
      </c>
    </row>
    <row r="147" spans="1:26" x14ac:dyDescent="0.2">
      <c r="A147" s="17" t="s">
        <v>167</v>
      </c>
      <c r="B147" s="18" t="s">
        <v>349</v>
      </c>
      <c r="C147" s="29">
        <v>0</v>
      </c>
      <c r="D147" s="30">
        <v>0</v>
      </c>
      <c r="E147" s="29">
        <v>0</v>
      </c>
      <c r="F147" s="29">
        <v>0</v>
      </c>
      <c r="G147" s="29">
        <v>0</v>
      </c>
      <c r="H147" s="29">
        <v>-622</v>
      </c>
      <c r="I147" s="29">
        <v>41446</v>
      </c>
      <c r="J147" s="29">
        <v>19956</v>
      </c>
      <c r="K147" s="29">
        <v>3781</v>
      </c>
      <c r="L147" s="29">
        <v>2387</v>
      </c>
      <c r="M147" s="29">
        <v>5925</v>
      </c>
      <c r="N147" s="29">
        <v>9128</v>
      </c>
      <c r="O147" s="29">
        <v>5644</v>
      </c>
      <c r="P147" s="29">
        <v>2716</v>
      </c>
      <c r="Q147" s="29">
        <v>0</v>
      </c>
      <c r="R147" s="30">
        <v>0</v>
      </c>
      <c r="S147" s="30">
        <v>0</v>
      </c>
      <c r="T147" s="29">
        <v>8108</v>
      </c>
      <c r="U147" s="30">
        <v>27724</v>
      </c>
      <c r="V147" s="29">
        <v>0</v>
      </c>
      <c r="W147" s="29">
        <v>-1339142</v>
      </c>
      <c r="X147" s="11">
        <f t="shared" si="6"/>
        <v>-1212949</v>
      </c>
      <c r="Y147" s="29">
        <v>5140.7035034719311</v>
      </c>
      <c r="Z147" s="11">
        <f t="shared" si="5"/>
        <v>-1207808.296496528</v>
      </c>
    </row>
    <row r="148" spans="1:26" x14ac:dyDescent="0.2">
      <c r="A148" s="17" t="s">
        <v>168</v>
      </c>
      <c r="B148" s="18" t="s">
        <v>350</v>
      </c>
      <c r="C148" s="29">
        <v>0</v>
      </c>
      <c r="D148" s="30">
        <v>0</v>
      </c>
      <c r="E148" s="29">
        <v>5983</v>
      </c>
      <c r="F148" s="29">
        <v>0</v>
      </c>
      <c r="G148" s="29">
        <v>0</v>
      </c>
      <c r="H148" s="29">
        <v>0</v>
      </c>
      <c r="I148" s="29">
        <v>5306</v>
      </c>
      <c r="J148" s="29">
        <v>13666</v>
      </c>
      <c r="K148" s="29">
        <v>2674</v>
      </c>
      <c r="L148" s="29">
        <v>1726</v>
      </c>
      <c r="M148" s="29">
        <v>17367</v>
      </c>
      <c r="N148" s="29">
        <v>18226</v>
      </c>
      <c r="O148" s="29">
        <v>11278</v>
      </c>
      <c r="P148" s="29">
        <v>22636</v>
      </c>
      <c r="Q148" s="29">
        <v>0</v>
      </c>
      <c r="R148" s="30">
        <v>0</v>
      </c>
      <c r="S148" s="30">
        <v>0</v>
      </c>
      <c r="T148" s="29">
        <v>-373</v>
      </c>
      <c r="U148" s="30">
        <v>0</v>
      </c>
      <c r="V148" s="29">
        <v>0</v>
      </c>
      <c r="W148" s="29">
        <v>0</v>
      </c>
      <c r="X148" s="11">
        <f t="shared" si="6"/>
        <v>98489</v>
      </c>
      <c r="Y148" s="29">
        <v>-168.84503883745339</v>
      </c>
      <c r="Z148" s="11">
        <f t="shared" si="5"/>
        <v>98320.154961162552</v>
      </c>
    </row>
    <row r="149" spans="1:26" x14ac:dyDescent="0.2">
      <c r="A149" s="17" t="s">
        <v>169</v>
      </c>
      <c r="B149" s="18" t="s">
        <v>351</v>
      </c>
      <c r="C149" s="29">
        <v>0</v>
      </c>
      <c r="D149" s="30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11711</v>
      </c>
      <c r="J149" s="29">
        <v>42009</v>
      </c>
      <c r="K149" s="29">
        <v>8057</v>
      </c>
      <c r="L149" s="29">
        <v>5616</v>
      </c>
      <c r="M149" s="29">
        <v>1856</v>
      </c>
      <c r="N149" s="29">
        <v>3540</v>
      </c>
      <c r="O149" s="29">
        <v>2172</v>
      </c>
      <c r="P149" s="29">
        <v>1500</v>
      </c>
      <c r="Q149" s="29">
        <v>0</v>
      </c>
      <c r="R149" s="30">
        <v>0</v>
      </c>
      <c r="S149" s="30">
        <v>0</v>
      </c>
      <c r="T149" s="29">
        <v>0</v>
      </c>
      <c r="U149" s="30">
        <v>0</v>
      </c>
      <c r="V149" s="29">
        <v>0</v>
      </c>
      <c r="W149" s="29">
        <v>0</v>
      </c>
      <c r="X149" s="11">
        <f t="shared" si="6"/>
        <v>76461</v>
      </c>
      <c r="Y149" s="29">
        <v>3664.2295614376603</v>
      </c>
      <c r="Z149" s="11">
        <f t="shared" si="5"/>
        <v>80125.229561437664</v>
      </c>
    </row>
    <row r="150" spans="1:26" x14ac:dyDescent="0.2">
      <c r="A150" s="17" t="s">
        <v>170</v>
      </c>
      <c r="B150" s="18" t="s">
        <v>352</v>
      </c>
      <c r="C150" s="29">
        <v>0</v>
      </c>
      <c r="D150" s="30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13140</v>
      </c>
      <c r="J150" s="29">
        <v>36843</v>
      </c>
      <c r="K150" s="29">
        <v>7010</v>
      </c>
      <c r="L150" s="29">
        <v>4788</v>
      </c>
      <c r="M150" s="29">
        <v>362</v>
      </c>
      <c r="N150" s="29">
        <v>6700</v>
      </c>
      <c r="O150" s="29">
        <v>4088</v>
      </c>
      <c r="P150" s="29">
        <v>1402</v>
      </c>
      <c r="Q150" s="29">
        <v>0</v>
      </c>
      <c r="R150" s="30">
        <v>0</v>
      </c>
      <c r="S150" s="30">
        <v>0</v>
      </c>
      <c r="T150" s="29">
        <v>0</v>
      </c>
      <c r="U150" s="30">
        <v>-7</v>
      </c>
      <c r="V150" s="29">
        <v>0</v>
      </c>
      <c r="W150" s="29">
        <v>0</v>
      </c>
      <c r="X150" s="11">
        <f t="shared" si="6"/>
        <v>74326</v>
      </c>
      <c r="Y150" s="29">
        <v>4884.9927505876904</v>
      </c>
      <c r="Z150" s="11">
        <f t="shared" si="5"/>
        <v>79210.992750587684</v>
      </c>
    </row>
    <row r="151" spans="1:26" x14ac:dyDescent="0.2">
      <c r="A151" s="17" t="s">
        <v>171</v>
      </c>
      <c r="B151" s="18" t="s">
        <v>353</v>
      </c>
      <c r="C151" s="29">
        <v>0</v>
      </c>
      <c r="D151" s="30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4446</v>
      </c>
      <c r="J151" s="29">
        <v>26804</v>
      </c>
      <c r="K151" s="29">
        <v>5141</v>
      </c>
      <c r="L151" s="29">
        <v>3490</v>
      </c>
      <c r="M151" s="29">
        <v>2793</v>
      </c>
      <c r="N151" s="29">
        <v>5719</v>
      </c>
      <c r="O151" s="29">
        <v>3482</v>
      </c>
      <c r="P151" s="29">
        <v>2270</v>
      </c>
      <c r="Q151" s="29">
        <v>0</v>
      </c>
      <c r="R151" s="30">
        <v>0</v>
      </c>
      <c r="S151" s="30">
        <v>0</v>
      </c>
      <c r="T151" s="29">
        <v>0</v>
      </c>
      <c r="U151" s="30">
        <v>0</v>
      </c>
      <c r="V151" s="29">
        <v>0</v>
      </c>
      <c r="W151" s="29">
        <v>0</v>
      </c>
      <c r="X151" s="11">
        <f t="shared" si="6"/>
        <v>54145</v>
      </c>
      <c r="Y151" s="29">
        <v>1019.9553306096701</v>
      </c>
      <c r="Z151" s="11">
        <f t="shared" si="5"/>
        <v>55164.955330609671</v>
      </c>
    </row>
    <row r="152" spans="1:26" x14ac:dyDescent="0.2">
      <c r="A152" s="17" t="s">
        <v>172</v>
      </c>
      <c r="B152" s="18" t="s">
        <v>354</v>
      </c>
      <c r="C152" s="29">
        <v>0</v>
      </c>
      <c r="D152" s="30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9751</v>
      </c>
      <c r="J152" s="29">
        <v>27167</v>
      </c>
      <c r="K152" s="29">
        <v>5471</v>
      </c>
      <c r="L152" s="29">
        <v>3783</v>
      </c>
      <c r="M152" s="29">
        <v>3859</v>
      </c>
      <c r="N152" s="29">
        <v>4023</v>
      </c>
      <c r="O152" s="29">
        <v>2478</v>
      </c>
      <c r="P152" s="29">
        <v>2738</v>
      </c>
      <c r="Q152" s="29">
        <v>0</v>
      </c>
      <c r="R152" s="30">
        <v>0</v>
      </c>
      <c r="S152" s="30">
        <v>0</v>
      </c>
      <c r="T152" s="29">
        <v>0</v>
      </c>
      <c r="U152" s="30">
        <v>0</v>
      </c>
      <c r="V152" s="29">
        <v>0</v>
      </c>
      <c r="W152" s="29">
        <v>0</v>
      </c>
      <c r="X152" s="11">
        <f t="shared" si="6"/>
        <v>59270</v>
      </c>
      <c r="Y152" s="29">
        <v>2535.6453701832806</v>
      </c>
      <c r="Z152" s="11">
        <f t="shared" si="5"/>
        <v>61805.64537018328</v>
      </c>
    </row>
    <row r="153" spans="1:26" x14ac:dyDescent="0.2">
      <c r="A153" s="17" t="s">
        <v>173</v>
      </c>
      <c r="B153" s="18" t="s">
        <v>355</v>
      </c>
      <c r="C153" s="29">
        <v>0</v>
      </c>
      <c r="D153" s="30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-626</v>
      </c>
      <c r="J153" s="29">
        <v>-13175</v>
      </c>
      <c r="K153" s="29">
        <v>-1754</v>
      </c>
      <c r="L153" s="29">
        <v>-2163</v>
      </c>
      <c r="M153" s="29">
        <v>1282</v>
      </c>
      <c r="N153" s="29">
        <v>584</v>
      </c>
      <c r="O153" s="29">
        <v>402</v>
      </c>
      <c r="P153" s="29">
        <v>609</v>
      </c>
      <c r="Q153" s="29">
        <v>0</v>
      </c>
      <c r="R153" s="30">
        <v>0</v>
      </c>
      <c r="S153" s="30">
        <v>0</v>
      </c>
      <c r="T153" s="29">
        <v>0</v>
      </c>
      <c r="U153" s="30">
        <v>4327</v>
      </c>
      <c r="V153" s="29">
        <v>0</v>
      </c>
      <c r="W153" s="29">
        <v>0</v>
      </c>
      <c r="X153" s="11">
        <f t="shared" si="6"/>
        <v>-10514</v>
      </c>
      <c r="Y153" s="29">
        <v>-140.52200696850375</v>
      </c>
      <c r="Z153" s="11">
        <f t="shared" si="5"/>
        <v>-10654.522006968504</v>
      </c>
    </row>
    <row r="154" spans="1:26" x14ac:dyDescent="0.2">
      <c r="A154" s="17" t="s">
        <v>174</v>
      </c>
      <c r="B154" s="18" t="s">
        <v>356</v>
      </c>
      <c r="C154" s="29">
        <v>0</v>
      </c>
      <c r="D154" s="30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7647</v>
      </c>
      <c r="K154" s="29">
        <v>1465</v>
      </c>
      <c r="L154" s="29">
        <v>946</v>
      </c>
      <c r="M154" s="29">
        <v>1529</v>
      </c>
      <c r="N154" s="29">
        <v>1389</v>
      </c>
      <c r="O154" s="29">
        <v>852</v>
      </c>
      <c r="P154" s="29">
        <v>1088</v>
      </c>
      <c r="Q154" s="29">
        <v>0</v>
      </c>
      <c r="R154" s="30">
        <v>0</v>
      </c>
      <c r="S154" s="30">
        <v>0</v>
      </c>
      <c r="T154" s="29">
        <v>0</v>
      </c>
      <c r="U154" s="30">
        <v>0</v>
      </c>
      <c r="V154" s="29">
        <v>0</v>
      </c>
      <c r="W154" s="29">
        <v>0</v>
      </c>
      <c r="X154" s="11">
        <f t="shared" si="6"/>
        <v>14916</v>
      </c>
      <c r="Y154" s="29">
        <v>-0.40805665482251013</v>
      </c>
      <c r="Z154" s="11">
        <f t="shared" si="5"/>
        <v>14915.591943345178</v>
      </c>
    </row>
    <row r="155" spans="1:26" x14ac:dyDescent="0.2">
      <c r="A155" s="17" t="s">
        <v>175</v>
      </c>
      <c r="B155" s="18" t="s">
        <v>357</v>
      </c>
      <c r="C155" s="29">
        <v>0</v>
      </c>
      <c r="D155" s="30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20716</v>
      </c>
      <c r="J155" s="29">
        <v>7329</v>
      </c>
      <c r="K155" s="29">
        <v>1480</v>
      </c>
      <c r="L155" s="29">
        <v>946</v>
      </c>
      <c r="M155" s="29">
        <v>345</v>
      </c>
      <c r="N155" s="29">
        <v>22442</v>
      </c>
      <c r="O155" s="29">
        <v>13731</v>
      </c>
      <c r="P155" s="29">
        <v>79360</v>
      </c>
      <c r="Q155" s="29">
        <v>0</v>
      </c>
      <c r="R155" s="30">
        <v>0</v>
      </c>
      <c r="S155" s="30">
        <v>0</v>
      </c>
      <c r="T155" s="29">
        <v>0</v>
      </c>
      <c r="U155" s="30">
        <v>0</v>
      </c>
      <c r="V155" s="29">
        <v>0</v>
      </c>
      <c r="W155" s="29">
        <v>0</v>
      </c>
      <c r="X155" s="11">
        <f t="shared" si="6"/>
        <v>146349</v>
      </c>
      <c r="Y155" s="29">
        <v>450</v>
      </c>
      <c r="Z155" s="11">
        <f t="shared" si="5"/>
        <v>146799</v>
      </c>
    </row>
    <row r="156" spans="1:26" x14ac:dyDescent="0.2">
      <c r="A156" s="17" t="s">
        <v>176</v>
      </c>
      <c r="B156" s="18" t="s">
        <v>358</v>
      </c>
      <c r="C156" s="29">
        <v>0</v>
      </c>
      <c r="D156" s="30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3226</v>
      </c>
      <c r="J156" s="29">
        <v>13461</v>
      </c>
      <c r="K156" s="29">
        <v>2621</v>
      </c>
      <c r="L156" s="29">
        <v>1712</v>
      </c>
      <c r="M156" s="29">
        <v>1317</v>
      </c>
      <c r="N156" s="29">
        <v>1766</v>
      </c>
      <c r="O156" s="29">
        <v>1090</v>
      </c>
      <c r="P156" s="29">
        <v>396</v>
      </c>
      <c r="Q156" s="29">
        <v>0</v>
      </c>
      <c r="R156" s="30">
        <v>0</v>
      </c>
      <c r="S156" s="30">
        <v>0</v>
      </c>
      <c r="T156" s="29">
        <v>0</v>
      </c>
      <c r="U156" s="30">
        <v>0</v>
      </c>
      <c r="V156" s="29">
        <v>0</v>
      </c>
      <c r="W156" s="29">
        <v>0</v>
      </c>
      <c r="X156" s="11">
        <f t="shared" si="6"/>
        <v>25589</v>
      </c>
      <c r="Y156" s="29">
        <v>2729</v>
      </c>
      <c r="Z156" s="11">
        <f t="shared" si="5"/>
        <v>28318</v>
      </c>
    </row>
    <row r="157" spans="1:26" x14ac:dyDescent="0.2">
      <c r="A157" s="17" t="s">
        <v>177</v>
      </c>
      <c r="B157" s="18" t="s">
        <v>359</v>
      </c>
      <c r="C157" s="29">
        <v>0</v>
      </c>
      <c r="D157" s="30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3998</v>
      </c>
      <c r="J157" s="29">
        <v>13052</v>
      </c>
      <c r="K157" s="29">
        <v>2522</v>
      </c>
      <c r="L157" s="29">
        <v>1651</v>
      </c>
      <c r="M157" s="29">
        <v>646</v>
      </c>
      <c r="N157" s="29">
        <v>1760</v>
      </c>
      <c r="O157" s="29">
        <v>1090</v>
      </c>
      <c r="P157" s="29">
        <v>329</v>
      </c>
      <c r="Q157" s="29">
        <v>0</v>
      </c>
      <c r="R157" s="30">
        <v>0</v>
      </c>
      <c r="S157" s="30">
        <v>0</v>
      </c>
      <c r="T157" s="29">
        <v>0</v>
      </c>
      <c r="U157" s="30">
        <v>0</v>
      </c>
      <c r="V157" s="29">
        <v>0</v>
      </c>
      <c r="W157" s="29">
        <v>0</v>
      </c>
      <c r="X157" s="11">
        <f t="shared" si="6"/>
        <v>25048</v>
      </c>
      <c r="Y157" s="29">
        <v>2836.7330185843193</v>
      </c>
      <c r="Z157" s="11">
        <f t="shared" si="5"/>
        <v>27884.73301858432</v>
      </c>
    </row>
    <row r="158" spans="1:26" x14ac:dyDescent="0.2">
      <c r="A158" s="17" t="s">
        <v>178</v>
      </c>
      <c r="B158" s="18" t="s">
        <v>420</v>
      </c>
      <c r="C158" s="29">
        <v>0</v>
      </c>
      <c r="D158" s="30">
        <v>455537</v>
      </c>
      <c r="E158" s="29">
        <v>80628</v>
      </c>
      <c r="F158" s="29">
        <v>-11342</v>
      </c>
      <c r="G158" s="29">
        <v>0</v>
      </c>
      <c r="H158" s="29">
        <v>-688</v>
      </c>
      <c r="I158" s="29">
        <v>5083</v>
      </c>
      <c r="J158" s="29">
        <v>26273</v>
      </c>
      <c r="K158" s="29">
        <v>4956</v>
      </c>
      <c r="L158" s="29">
        <v>3526</v>
      </c>
      <c r="M158" s="29">
        <v>53221</v>
      </c>
      <c r="N158" s="29">
        <v>29750</v>
      </c>
      <c r="O158" s="29">
        <v>18163</v>
      </c>
      <c r="P158" s="29">
        <v>7943</v>
      </c>
      <c r="Q158" s="29">
        <v>0</v>
      </c>
      <c r="R158" s="30">
        <v>137567</v>
      </c>
      <c r="S158" s="30">
        <v>0</v>
      </c>
      <c r="T158" s="29">
        <v>0</v>
      </c>
      <c r="U158" s="30">
        <v>-14</v>
      </c>
      <c r="V158" s="29">
        <v>-30326</v>
      </c>
      <c r="W158" s="29">
        <v>0</v>
      </c>
      <c r="X158" s="11">
        <f t="shared" si="6"/>
        <v>780277</v>
      </c>
      <c r="Y158" s="29">
        <v>-3054.7347253508424</v>
      </c>
      <c r="Z158" s="11">
        <f t="shared" si="5"/>
        <v>777222.26527464914</v>
      </c>
    </row>
    <row r="159" spans="1:26" x14ac:dyDescent="0.2">
      <c r="A159" s="17" t="s">
        <v>179</v>
      </c>
      <c r="B159" s="18" t="s">
        <v>360</v>
      </c>
      <c r="C159" s="29">
        <v>0</v>
      </c>
      <c r="D159" s="30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7061</v>
      </c>
      <c r="J159" s="29">
        <v>16002</v>
      </c>
      <c r="K159" s="29">
        <v>3057</v>
      </c>
      <c r="L159" s="29">
        <v>2122</v>
      </c>
      <c r="M159" s="29">
        <v>2455</v>
      </c>
      <c r="N159" s="29">
        <v>2308</v>
      </c>
      <c r="O159" s="29">
        <v>1413</v>
      </c>
      <c r="P159" s="29">
        <v>690</v>
      </c>
      <c r="Q159" s="29">
        <v>0</v>
      </c>
      <c r="R159" s="30">
        <v>0</v>
      </c>
      <c r="S159" s="30">
        <v>0</v>
      </c>
      <c r="T159" s="29">
        <v>0</v>
      </c>
      <c r="U159" s="30">
        <v>0</v>
      </c>
      <c r="V159" s="29">
        <v>0</v>
      </c>
      <c r="W159" s="29">
        <v>0</v>
      </c>
      <c r="X159" s="11">
        <f t="shared" si="6"/>
        <v>35108</v>
      </c>
      <c r="Y159" s="29">
        <v>891.42861719061864</v>
      </c>
      <c r="Z159" s="11">
        <f t="shared" si="5"/>
        <v>35999.428617190621</v>
      </c>
    </row>
    <row r="160" spans="1:26" x14ac:dyDescent="0.2">
      <c r="A160" s="17" t="s">
        <v>180</v>
      </c>
      <c r="B160" s="18" t="s">
        <v>361</v>
      </c>
      <c r="C160" s="29">
        <v>0</v>
      </c>
      <c r="D160" s="30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7306</v>
      </c>
      <c r="J160" s="29">
        <v>14746</v>
      </c>
      <c r="K160" s="29">
        <v>2783</v>
      </c>
      <c r="L160" s="29">
        <v>1909</v>
      </c>
      <c r="M160" s="29">
        <v>1256</v>
      </c>
      <c r="N160" s="29">
        <v>2855</v>
      </c>
      <c r="O160" s="29">
        <v>1761</v>
      </c>
      <c r="P160" s="29">
        <v>1440</v>
      </c>
      <c r="Q160" s="29">
        <v>0</v>
      </c>
      <c r="R160" s="30">
        <v>0</v>
      </c>
      <c r="S160" s="30">
        <v>0</v>
      </c>
      <c r="T160" s="29">
        <v>0</v>
      </c>
      <c r="U160" s="30">
        <v>0</v>
      </c>
      <c r="V160" s="29">
        <v>0</v>
      </c>
      <c r="W160" s="29">
        <v>0</v>
      </c>
      <c r="X160" s="11">
        <f t="shared" si="6"/>
        <v>34056</v>
      </c>
      <c r="Y160" s="29">
        <v>2235</v>
      </c>
      <c r="Z160" s="11">
        <f t="shared" si="5"/>
        <v>36291</v>
      </c>
    </row>
    <row r="161" spans="1:34" x14ac:dyDescent="0.2">
      <c r="A161" s="17" t="s">
        <v>181</v>
      </c>
      <c r="B161" s="18" t="s">
        <v>362</v>
      </c>
      <c r="C161" s="29">
        <v>0</v>
      </c>
      <c r="D161" s="30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5396</v>
      </c>
      <c r="J161" s="29">
        <v>18721</v>
      </c>
      <c r="K161" s="29">
        <v>3541</v>
      </c>
      <c r="L161" s="29">
        <v>2493</v>
      </c>
      <c r="M161" s="29">
        <v>2060</v>
      </c>
      <c r="N161" s="29">
        <v>2689</v>
      </c>
      <c r="O161" s="29">
        <v>1659</v>
      </c>
      <c r="P161" s="29">
        <v>1745</v>
      </c>
      <c r="Q161" s="29">
        <v>0</v>
      </c>
      <c r="R161" s="30">
        <v>0</v>
      </c>
      <c r="S161" s="30">
        <v>0</v>
      </c>
      <c r="T161" s="29">
        <v>0</v>
      </c>
      <c r="U161" s="30">
        <v>0</v>
      </c>
      <c r="V161" s="29">
        <v>0</v>
      </c>
      <c r="W161" s="29">
        <v>0</v>
      </c>
      <c r="X161" s="11">
        <f t="shared" si="6"/>
        <v>38304</v>
      </c>
      <c r="Y161" s="29">
        <v>1951.5919433451775</v>
      </c>
      <c r="Z161" s="11">
        <f t="shared" si="5"/>
        <v>40255.591943345178</v>
      </c>
    </row>
    <row r="162" spans="1:34" x14ac:dyDescent="0.2">
      <c r="A162" s="17" t="s">
        <v>182</v>
      </c>
      <c r="B162" s="18" t="s">
        <v>363</v>
      </c>
      <c r="C162" s="29">
        <v>0</v>
      </c>
      <c r="D162" s="30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4954</v>
      </c>
      <c r="J162" s="29">
        <v>16989</v>
      </c>
      <c r="K162" s="29">
        <v>3297</v>
      </c>
      <c r="L162" s="29">
        <v>2166</v>
      </c>
      <c r="M162" s="29">
        <v>1238</v>
      </c>
      <c r="N162" s="29">
        <v>4214</v>
      </c>
      <c r="O162" s="29">
        <v>2576</v>
      </c>
      <c r="P162" s="29">
        <v>2638</v>
      </c>
      <c r="Q162" s="29">
        <v>0</v>
      </c>
      <c r="R162" s="30">
        <v>0</v>
      </c>
      <c r="S162" s="30">
        <v>0</v>
      </c>
      <c r="T162" s="29">
        <v>0</v>
      </c>
      <c r="U162" s="30">
        <v>0</v>
      </c>
      <c r="V162" s="29">
        <v>0</v>
      </c>
      <c r="W162" s="29">
        <v>0</v>
      </c>
      <c r="X162" s="11">
        <f t="shared" si="6"/>
        <v>38072</v>
      </c>
      <c r="Y162" s="29">
        <v>1669.7380749385204</v>
      </c>
      <c r="Z162" s="11">
        <f t="shared" si="5"/>
        <v>39741.738074938519</v>
      </c>
    </row>
    <row r="163" spans="1:34" x14ac:dyDescent="0.2">
      <c r="A163" s="17" t="s">
        <v>183</v>
      </c>
      <c r="B163" s="18" t="s">
        <v>364</v>
      </c>
      <c r="C163" s="29">
        <v>0</v>
      </c>
      <c r="D163" s="30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2504</v>
      </c>
      <c r="J163" s="29">
        <v>14658</v>
      </c>
      <c r="K163" s="29">
        <v>2860</v>
      </c>
      <c r="L163" s="29">
        <v>1864</v>
      </c>
      <c r="M163" s="29">
        <v>798</v>
      </c>
      <c r="N163" s="29">
        <v>1301</v>
      </c>
      <c r="O163" s="29">
        <v>802</v>
      </c>
      <c r="P163" s="29">
        <v>786</v>
      </c>
      <c r="Q163" s="29">
        <v>0</v>
      </c>
      <c r="R163" s="30">
        <v>0</v>
      </c>
      <c r="S163" s="30">
        <v>0</v>
      </c>
      <c r="T163" s="29">
        <v>0</v>
      </c>
      <c r="U163" s="30">
        <v>0</v>
      </c>
      <c r="V163" s="29">
        <v>0</v>
      </c>
      <c r="W163" s="29">
        <v>0</v>
      </c>
      <c r="X163" s="11">
        <f t="shared" si="6"/>
        <v>25573</v>
      </c>
      <c r="Y163" s="29">
        <v>4623</v>
      </c>
      <c r="Z163" s="11">
        <f t="shared" si="5"/>
        <v>30196</v>
      </c>
    </row>
    <row r="164" spans="1:34" x14ac:dyDescent="0.2">
      <c r="A164" s="17" t="s">
        <v>184</v>
      </c>
      <c r="B164" s="18" t="s">
        <v>365</v>
      </c>
      <c r="C164" s="29">
        <v>0</v>
      </c>
      <c r="D164" s="30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642</v>
      </c>
      <c r="J164" s="29">
        <v>17448</v>
      </c>
      <c r="K164" s="29">
        <v>3272</v>
      </c>
      <c r="L164" s="29">
        <v>2362</v>
      </c>
      <c r="M164" s="29">
        <v>664</v>
      </c>
      <c r="N164" s="29">
        <v>1013</v>
      </c>
      <c r="O164" s="29">
        <v>625</v>
      </c>
      <c r="P164" s="29">
        <v>196</v>
      </c>
      <c r="Q164" s="29">
        <v>0</v>
      </c>
      <c r="R164" s="30">
        <v>0</v>
      </c>
      <c r="S164" s="30">
        <v>0</v>
      </c>
      <c r="T164" s="29">
        <v>0</v>
      </c>
      <c r="U164" s="30">
        <v>0</v>
      </c>
      <c r="V164" s="29">
        <v>0</v>
      </c>
      <c r="W164" s="29">
        <v>0</v>
      </c>
      <c r="X164" s="11">
        <f t="shared" si="6"/>
        <v>26222</v>
      </c>
      <c r="Y164" s="29">
        <v>2650</v>
      </c>
      <c r="Z164" s="11">
        <f t="shared" si="5"/>
        <v>28872</v>
      </c>
    </row>
    <row r="165" spans="1:34" x14ac:dyDescent="0.2">
      <c r="A165" s="17" t="s">
        <v>185</v>
      </c>
      <c r="B165" s="18" t="s">
        <v>366</v>
      </c>
      <c r="C165" s="29">
        <v>0</v>
      </c>
      <c r="D165" s="30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2520</v>
      </c>
      <c r="J165" s="29">
        <v>21411</v>
      </c>
      <c r="K165" s="29">
        <v>4136</v>
      </c>
      <c r="L165" s="29">
        <v>2828</v>
      </c>
      <c r="M165" s="29">
        <v>1589</v>
      </c>
      <c r="N165" s="29">
        <v>2839</v>
      </c>
      <c r="O165" s="29">
        <v>1734</v>
      </c>
      <c r="P165" s="29">
        <v>303</v>
      </c>
      <c r="Q165" s="29">
        <v>0</v>
      </c>
      <c r="R165" s="30">
        <v>0</v>
      </c>
      <c r="S165" s="30">
        <v>0</v>
      </c>
      <c r="T165" s="29">
        <v>0</v>
      </c>
      <c r="U165" s="30">
        <v>0</v>
      </c>
      <c r="V165" s="29">
        <v>0</v>
      </c>
      <c r="W165" s="29">
        <v>0</v>
      </c>
      <c r="X165" s="11">
        <f t="shared" si="6"/>
        <v>37360</v>
      </c>
      <c r="Y165" s="29">
        <v>3850</v>
      </c>
      <c r="Z165" s="11">
        <f t="shared" si="5"/>
        <v>41210</v>
      </c>
    </row>
    <row r="166" spans="1:34" x14ac:dyDescent="0.2">
      <c r="A166" s="17" t="s">
        <v>186</v>
      </c>
      <c r="B166" s="18" t="s">
        <v>367</v>
      </c>
      <c r="C166" s="29">
        <v>0</v>
      </c>
      <c r="D166" s="30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2040</v>
      </c>
      <c r="J166" s="29">
        <v>13479</v>
      </c>
      <c r="K166" s="29">
        <v>2608</v>
      </c>
      <c r="L166" s="29">
        <v>1793</v>
      </c>
      <c r="M166" s="29">
        <v>549</v>
      </c>
      <c r="N166" s="29">
        <v>1299</v>
      </c>
      <c r="O166" s="29">
        <v>800</v>
      </c>
      <c r="P166" s="29">
        <v>376</v>
      </c>
      <c r="Q166" s="29">
        <v>0</v>
      </c>
      <c r="R166" s="30">
        <v>0</v>
      </c>
      <c r="S166" s="30">
        <v>0</v>
      </c>
      <c r="T166" s="29">
        <v>0</v>
      </c>
      <c r="U166" s="30">
        <v>0</v>
      </c>
      <c r="V166" s="29">
        <v>0</v>
      </c>
      <c r="W166" s="29">
        <v>0</v>
      </c>
      <c r="X166" s="11">
        <f t="shared" si="6"/>
        <v>22944</v>
      </c>
      <c r="Y166" s="29">
        <v>3036</v>
      </c>
      <c r="Z166" s="11">
        <f t="shared" si="5"/>
        <v>25980</v>
      </c>
    </row>
    <row r="167" spans="1:34" x14ac:dyDescent="0.2">
      <c r="A167" s="17" t="s">
        <v>187</v>
      </c>
      <c r="B167" s="18" t="s">
        <v>368</v>
      </c>
      <c r="C167" s="29">
        <v>0</v>
      </c>
      <c r="D167" s="30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-1259</v>
      </c>
      <c r="J167" s="29">
        <v>-6912</v>
      </c>
      <c r="K167" s="29">
        <v>-938</v>
      </c>
      <c r="L167" s="29">
        <v>-1126</v>
      </c>
      <c r="M167" s="29">
        <v>416</v>
      </c>
      <c r="N167" s="29">
        <v>-1783</v>
      </c>
      <c r="O167" s="29">
        <v>-1028</v>
      </c>
      <c r="P167" s="29">
        <v>-22</v>
      </c>
      <c r="Q167" s="29">
        <v>0</v>
      </c>
      <c r="R167" s="30">
        <v>0</v>
      </c>
      <c r="S167" s="30">
        <v>0</v>
      </c>
      <c r="T167" s="29">
        <v>0</v>
      </c>
      <c r="U167" s="30">
        <v>0</v>
      </c>
      <c r="V167" s="29">
        <v>0</v>
      </c>
      <c r="W167" s="29">
        <v>0</v>
      </c>
      <c r="X167" s="11">
        <f t="shared" si="6"/>
        <v>-12652</v>
      </c>
      <c r="Y167" s="29">
        <v>-9.9293786006810798</v>
      </c>
      <c r="Z167" s="11">
        <f t="shared" si="5"/>
        <v>-12661.929378600682</v>
      </c>
    </row>
    <row r="168" spans="1:34" x14ac:dyDescent="0.2">
      <c r="A168" s="17" t="s">
        <v>188</v>
      </c>
      <c r="B168" s="18" t="s">
        <v>369</v>
      </c>
      <c r="C168" s="29">
        <v>0</v>
      </c>
      <c r="D168" s="30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5733</v>
      </c>
      <c r="J168" s="29">
        <v>9433</v>
      </c>
      <c r="K168" s="29">
        <v>1823</v>
      </c>
      <c r="L168" s="29">
        <v>1206</v>
      </c>
      <c r="M168" s="29">
        <v>1795</v>
      </c>
      <c r="N168" s="29">
        <v>2168</v>
      </c>
      <c r="O168" s="29">
        <v>1334</v>
      </c>
      <c r="P168" s="29">
        <v>1256</v>
      </c>
      <c r="Q168" s="29">
        <v>0</v>
      </c>
      <c r="R168" s="30">
        <v>0</v>
      </c>
      <c r="S168" s="30">
        <v>0</v>
      </c>
      <c r="T168" s="29">
        <v>0</v>
      </c>
      <c r="U168" s="30">
        <v>0</v>
      </c>
      <c r="V168" s="29">
        <v>0</v>
      </c>
      <c r="W168" s="29">
        <v>0</v>
      </c>
      <c r="X168" s="11">
        <f t="shared" si="6"/>
        <v>24748</v>
      </c>
      <c r="Y168" s="29">
        <v>955.91184892047329</v>
      </c>
      <c r="Z168" s="11">
        <f t="shared" si="5"/>
        <v>25703.911848920474</v>
      </c>
    </row>
    <row r="169" spans="1:34" x14ac:dyDescent="0.2">
      <c r="A169" s="17" t="s">
        <v>189</v>
      </c>
      <c r="B169" s="20" t="s">
        <v>370</v>
      </c>
      <c r="C169" s="29">
        <v>0</v>
      </c>
      <c r="D169" s="30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2708</v>
      </c>
      <c r="J169" s="29">
        <v>23327</v>
      </c>
      <c r="K169" s="29">
        <v>4465</v>
      </c>
      <c r="L169" s="29">
        <v>3103</v>
      </c>
      <c r="M169" s="29">
        <v>1395</v>
      </c>
      <c r="N169" s="29">
        <v>2194</v>
      </c>
      <c r="O169" s="29">
        <v>1349</v>
      </c>
      <c r="P169" s="29">
        <v>347</v>
      </c>
      <c r="Q169" s="29">
        <v>0</v>
      </c>
      <c r="R169" s="30">
        <v>0</v>
      </c>
      <c r="S169" s="30">
        <v>0</v>
      </c>
      <c r="T169" s="29">
        <v>0</v>
      </c>
      <c r="U169" s="30">
        <v>0</v>
      </c>
      <c r="V169" s="29">
        <v>0</v>
      </c>
      <c r="W169" s="29">
        <v>0</v>
      </c>
      <c r="X169" s="11">
        <f t="shared" si="6"/>
        <v>38888</v>
      </c>
      <c r="Y169" s="29">
        <v>3360.8113920744358</v>
      </c>
      <c r="Z169" s="11">
        <f t="shared" si="5"/>
        <v>42248.811392074436</v>
      </c>
    </row>
    <row r="170" spans="1:34" x14ac:dyDescent="0.2">
      <c r="A170" s="17" t="s">
        <v>190</v>
      </c>
      <c r="B170" s="18" t="s">
        <v>371</v>
      </c>
      <c r="C170" s="29">
        <v>0</v>
      </c>
      <c r="D170" s="30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3574</v>
      </c>
      <c r="J170" s="29">
        <v>8109</v>
      </c>
      <c r="K170" s="29">
        <v>1523</v>
      </c>
      <c r="L170" s="29">
        <v>891</v>
      </c>
      <c r="M170" s="29">
        <v>204</v>
      </c>
      <c r="N170" s="29">
        <v>1953</v>
      </c>
      <c r="O170" s="29">
        <v>1206</v>
      </c>
      <c r="P170" s="29">
        <v>648</v>
      </c>
      <c r="Q170" s="29">
        <v>0</v>
      </c>
      <c r="R170" s="30">
        <v>0</v>
      </c>
      <c r="S170" s="30">
        <v>0</v>
      </c>
      <c r="T170" s="29">
        <v>0</v>
      </c>
      <c r="U170" s="30">
        <v>0</v>
      </c>
      <c r="V170" s="29">
        <v>0</v>
      </c>
      <c r="W170" s="29">
        <v>0</v>
      </c>
      <c r="X170" s="11">
        <f t="shared" si="6"/>
        <v>18108</v>
      </c>
      <c r="Y170" s="29">
        <v>345.49131893964409</v>
      </c>
      <c r="Z170" s="11">
        <f t="shared" si="5"/>
        <v>18453.491318939643</v>
      </c>
    </row>
    <row r="171" spans="1:34" x14ac:dyDescent="0.2">
      <c r="A171" s="17" t="s">
        <v>191</v>
      </c>
      <c r="B171" s="18" t="s">
        <v>427</v>
      </c>
      <c r="C171" s="29">
        <v>0</v>
      </c>
      <c r="D171" s="30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3093</v>
      </c>
      <c r="J171" s="29">
        <v>20330</v>
      </c>
      <c r="K171" s="29">
        <v>3823</v>
      </c>
      <c r="L171" s="29">
        <v>2664</v>
      </c>
      <c r="M171" s="29">
        <v>780</v>
      </c>
      <c r="N171" s="29">
        <v>2427</v>
      </c>
      <c r="O171" s="29">
        <v>1485</v>
      </c>
      <c r="P171" s="29">
        <v>502</v>
      </c>
      <c r="Q171" s="29">
        <v>0</v>
      </c>
      <c r="R171" s="30">
        <v>0</v>
      </c>
      <c r="S171" s="30">
        <v>0</v>
      </c>
      <c r="T171" s="29">
        <v>0</v>
      </c>
      <c r="U171" s="30">
        <v>0</v>
      </c>
      <c r="V171" s="29">
        <v>0</v>
      </c>
      <c r="W171" s="29">
        <v>0</v>
      </c>
      <c r="X171" s="11">
        <f t="shared" si="6"/>
        <v>35104</v>
      </c>
      <c r="Y171" s="29">
        <v>5779</v>
      </c>
      <c r="Z171" s="11">
        <f t="shared" si="5"/>
        <v>40883</v>
      </c>
    </row>
    <row r="172" spans="1:34" x14ac:dyDescent="0.2">
      <c r="A172" s="17" t="s">
        <v>192</v>
      </c>
      <c r="B172" s="18" t="s">
        <v>372</v>
      </c>
      <c r="C172" s="29">
        <v>0</v>
      </c>
      <c r="D172" s="30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3459</v>
      </c>
      <c r="J172" s="29">
        <v>22931</v>
      </c>
      <c r="K172" s="29">
        <v>4392</v>
      </c>
      <c r="L172" s="29">
        <v>2982</v>
      </c>
      <c r="M172" s="29">
        <v>1317</v>
      </c>
      <c r="N172" s="29">
        <v>2244</v>
      </c>
      <c r="O172" s="29">
        <v>1374</v>
      </c>
      <c r="P172" s="29">
        <v>471</v>
      </c>
      <c r="Q172" s="29">
        <v>0</v>
      </c>
      <c r="R172" s="30">
        <v>0</v>
      </c>
      <c r="S172" s="30">
        <v>0</v>
      </c>
      <c r="T172" s="29">
        <v>0</v>
      </c>
      <c r="U172" s="30">
        <v>0</v>
      </c>
      <c r="V172" s="29">
        <v>0</v>
      </c>
      <c r="W172" s="29">
        <v>0</v>
      </c>
      <c r="X172" s="11">
        <f t="shared" si="6"/>
        <v>39170</v>
      </c>
      <c r="Y172" s="29">
        <v>7089.6990143654884</v>
      </c>
      <c r="Z172" s="11">
        <f t="shared" si="5"/>
        <v>46259.699014365491</v>
      </c>
    </row>
    <row r="173" spans="1:34" x14ac:dyDescent="0.2">
      <c r="A173" s="17" t="s">
        <v>193</v>
      </c>
      <c r="B173" s="18" t="s">
        <v>373</v>
      </c>
      <c r="C173" s="29">
        <v>0</v>
      </c>
      <c r="D173" s="30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2482</v>
      </c>
      <c r="J173" s="29">
        <v>12465</v>
      </c>
      <c r="K173" s="29">
        <v>2390</v>
      </c>
      <c r="L173" s="29">
        <v>1641</v>
      </c>
      <c r="M173" s="29">
        <v>1343</v>
      </c>
      <c r="N173" s="29">
        <v>2328</v>
      </c>
      <c r="O173" s="29">
        <v>1416</v>
      </c>
      <c r="P173" s="29">
        <v>66</v>
      </c>
      <c r="Q173" s="29">
        <v>0</v>
      </c>
      <c r="R173" s="30">
        <v>0</v>
      </c>
      <c r="S173" s="30">
        <v>0</v>
      </c>
      <c r="T173" s="29">
        <v>0</v>
      </c>
      <c r="U173" s="30">
        <v>0</v>
      </c>
      <c r="V173" s="29">
        <v>0</v>
      </c>
      <c r="W173" s="29">
        <v>0</v>
      </c>
      <c r="X173" s="11">
        <f t="shared" si="6"/>
        <v>24131</v>
      </c>
      <c r="Y173" s="29">
        <v>1562.6679562176894</v>
      </c>
      <c r="Z173" s="11">
        <f t="shared" si="5"/>
        <v>25693.667956217691</v>
      </c>
    </row>
    <row r="174" spans="1:34" x14ac:dyDescent="0.2">
      <c r="A174" s="17" t="s">
        <v>194</v>
      </c>
      <c r="B174" s="18" t="s">
        <v>473</v>
      </c>
      <c r="C174" s="29">
        <v>0</v>
      </c>
      <c r="D174" s="30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13137</v>
      </c>
      <c r="K174" s="29">
        <v>2398</v>
      </c>
      <c r="L174" s="29">
        <v>1082</v>
      </c>
      <c r="M174" s="29">
        <v>1607</v>
      </c>
      <c r="N174" s="29">
        <v>2317</v>
      </c>
      <c r="O174" s="29">
        <v>1422</v>
      </c>
      <c r="P174" s="29">
        <v>1212</v>
      </c>
      <c r="Q174" s="29">
        <v>0</v>
      </c>
      <c r="R174" s="30">
        <v>0</v>
      </c>
      <c r="S174" s="30">
        <v>0</v>
      </c>
      <c r="T174" s="29">
        <v>0</v>
      </c>
      <c r="U174" s="30">
        <v>0</v>
      </c>
      <c r="V174" s="29">
        <v>0</v>
      </c>
      <c r="W174" s="29">
        <v>0</v>
      </c>
      <c r="X174" s="11">
        <f t="shared" si="6"/>
        <v>23175</v>
      </c>
      <c r="Y174" s="29">
        <v>3049.1605220979609</v>
      </c>
      <c r="Z174" s="11">
        <f t="shared" si="5"/>
        <v>26224.160522097962</v>
      </c>
    </row>
    <row r="175" spans="1:34" x14ac:dyDescent="0.2">
      <c r="A175" s="17" t="s">
        <v>195</v>
      </c>
      <c r="B175" s="18" t="s">
        <v>374</v>
      </c>
      <c r="C175" s="29">
        <v>0</v>
      </c>
      <c r="D175" s="30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3030</v>
      </c>
      <c r="J175" s="29">
        <v>18531</v>
      </c>
      <c r="K175" s="29">
        <v>3563</v>
      </c>
      <c r="L175" s="29">
        <v>2329</v>
      </c>
      <c r="M175" s="29">
        <v>814</v>
      </c>
      <c r="N175" s="29">
        <v>1758</v>
      </c>
      <c r="O175" s="29">
        <v>1088</v>
      </c>
      <c r="P175" s="29">
        <v>532</v>
      </c>
      <c r="Q175" s="29">
        <v>0</v>
      </c>
      <c r="R175" s="30">
        <v>0</v>
      </c>
      <c r="S175" s="30">
        <v>0</v>
      </c>
      <c r="T175" s="29">
        <v>0</v>
      </c>
      <c r="U175" s="30">
        <v>0</v>
      </c>
      <c r="V175" s="29">
        <v>0</v>
      </c>
      <c r="W175" s="29">
        <v>0</v>
      </c>
      <c r="X175" s="11">
        <f t="shared" si="6"/>
        <v>31645</v>
      </c>
      <c r="Y175" s="29">
        <v>3687.093786730894</v>
      </c>
      <c r="Z175" s="11">
        <f t="shared" si="5"/>
        <v>35332.093786730897</v>
      </c>
    </row>
    <row r="176" spans="1:34" x14ac:dyDescent="0.2">
      <c r="A176" s="17" t="s">
        <v>196</v>
      </c>
      <c r="B176" s="18" t="s">
        <v>375</v>
      </c>
      <c r="C176" s="29">
        <v>0</v>
      </c>
      <c r="D176" s="30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1240</v>
      </c>
      <c r="J176" s="29">
        <v>548</v>
      </c>
      <c r="K176" s="29">
        <v>103</v>
      </c>
      <c r="L176" s="29">
        <v>81</v>
      </c>
      <c r="M176" s="29">
        <v>13050</v>
      </c>
      <c r="N176" s="29">
        <v>893</v>
      </c>
      <c r="O176" s="29">
        <v>548</v>
      </c>
      <c r="P176" s="29">
        <v>474</v>
      </c>
      <c r="Q176" s="29">
        <v>0</v>
      </c>
      <c r="R176" s="30">
        <v>0</v>
      </c>
      <c r="S176" s="30">
        <v>0</v>
      </c>
      <c r="T176" s="29">
        <v>0</v>
      </c>
      <c r="U176" s="30">
        <v>31682</v>
      </c>
      <c r="V176" s="29">
        <v>462</v>
      </c>
      <c r="W176" s="29">
        <v>0</v>
      </c>
      <c r="X176" s="11">
        <f t="shared" si="6"/>
        <v>49081</v>
      </c>
      <c r="Y176" s="29">
        <v>-49</v>
      </c>
      <c r="Z176" s="11">
        <f t="shared" si="5"/>
        <v>49032</v>
      </c>
      <c r="AB176" s="8"/>
      <c r="AC176" s="8"/>
      <c r="AD176" s="8"/>
      <c r="AE176" s="8"/>
      <c r="AF176" s="8"/>
      <c r="AG176" s="8"/>
      <c r="AH176" s="8"/>
    </row>
    <row r="177" spans="1:34" x14ac:dyDescent="0.2">
      <c r="A177" s="17" t="s">
        <v>197</v>
      </c>
      <c r="B177" s="18" t="s">
        <v>474</v>
      </c>
      <c r="C177" s="29">
        <v>0</v>
      </c>
      <c r="D177" s="30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3413</v>
      </c>
      <c r="J177" s="29">
        <v>31773</v>
      </c>
      <c r="K177" s="29">
        <v>6062</v>
      </c>
      <c r="L177" s="29">
        <v>4124</v>
      </c>
      <c r="M177" s="29">
        <v>2086</v>
      </c>
      <c r="N177" s="29">
        <v>2172</v>
      </c>
      <c r="O177" s="29">
        <v>1345</v>
      </c>
      <c r="P177" s="29">
        <v>1266</v>
      </c>
      <c r="Q177" s="29">
        <v>0</v>
      </c>
      <c r="R177" s="30">
        <v>0</v>
      </c>
      <c r="S177" s="30">
        <v>0</v>
      </c>
      <c r="T177" s="29">
        <v>0</v>
      </c>
      <c r="U177" s="30">
        <v>0</v>
      </c>
      <c r="V177" s="29">
        <v>0</v>
      </c>
      <c r="W177" s="29">
        <v>0</v>
      </c>
      <c r="X177" s="11">
        <f t="shared" si="6"/>
        <v>52241</v>
      </c>
      <c r="Y177" s="29">
        <v>5662.0807341077207</v>
      </c>
      <c r="Z177" s="11">
        <f t="shared" si="5"/>
        <v>57903.080734107723</v>
      </c>
      <c r="AB177" s="8"/>
      <c r="AC177" s="8"/>
      <c r="AD177" s="8"/>
      <c r="AE177" s="8"/>
      <c r="AF177" s="8"/>
      <c r="AG177" s="8"/>
      <c r="AH177" s="8"/>
    </row>
    <row r="178" spans="1:34" x14ac:dyDescent="0.2">
      <c r="A178" s="17" t="s">
        <v>198</v>
      </c>
      <c r="B178" s="18" t="s">
        <v>376</v>
      </c>
      <c r="C178" s="29">
        <v>0</v>
      </c>
      <c r="D178" s="30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3719</v>
      </c>
      <c r="J178" s="29">
        <v>17511</v>
      </c>
      <c r="K178" s="29">
        <v>3467</v>
      </c>
      <c r="L178" s="29">
        <v>2242</v>
      </c>
      <c r="M178" s="29">
        <v>1819</v>
      </c>
      <c r="N178" s="29">
        <v>1549</v>
      </c>
      <c r="O178" s="29">
        <v>969</v>
      </c>
      <c r="P178" s="29">
        <v>1046</v>
      </c>
      <c r="Q178" s="29">
        <v>0</v>
      </c>
      <c r="R178" s="30">
        <v>0</v>
      </c>
      <c r="S178" s="30">
        <v>0</v>
      </c>
      <c r="T178" s="29">
        <v>0</v>
      </c>
      <c r="U178" s="30">
        <v>0</v>
      </c>
      <c r="V178" s="29">
        <v>0</v>
      </c>
      <c r="W178" s="29">
        <v>0</v>
      </c>
      <c r="X178" s="11">
        <f t="shared" si="6"/>
        <v>32322</v>
      </c>
      <c r="Y178" s="29">
        <v>5062</v>
      </c>
      <c r="Z178" s="11">
        <f t="shared" si="5"/>
        <v>37384</v>
      </c>
      <c r="AB178" s="8"/>
      <c r="AC178" s="8"/>
      <c r="AD178" s="8"/>
      <c r="AE178" s="8"/>
      <c r="AF178" s="8"/>
      <c r="AG178" s="8"/>
      <c r="AH178" s="8"/>
    </row>
    <row r="179" spans="1:34" x14ac:dyDescent="0.2">
      <c r="A179" s="17" t="s">
        <v>199</v>
      </c>
      <c r="B179" s="18" t="s">
        <v>377</v>
      </c>
      <c r="C179" s="29">
        <v>0</v>
      </c>
      <c r="D179" s="30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2642</v>
      </c>
      <c r="J179" s="29">
        <v>19010</v>
      </c>
      <c r="K179" s="29">
        <v>3523</v>
      </c>
      <c r="L179" s="29">
        <v>2583</v>
      </c>
      <c r="M179" s="29">
        <v>356</v>
      </c>
      <c r="N179" s="29">
        <v>1473</v>
      </c>
      <c r="O179" s="29">
        <v>906</v>
      </c>
      <c r="P179" s="29">
        <v>479</v>
      </c>
      <c r="Q179" s="29">
        <v>0</v>
      </c>
      <c r="R179" s="30">
        <v>0</v>
      </c>
      <c r="S179" s="30">
        <v>0</v>
      </c>
      <c r="T179" s="29">
        <v>0</v>
      </c>
      <c r="U179" s="30">
        <v>0</v>
      </c>
      <c r="V179" s="29">
        <v>0</v>
      </c>
      <c r="W179" s="29">
        <v>0</v>
      </c>
      <c r="X179" s="11">
        <f t="shared" si="6"/>
        <v>30972</v>
      </c>
      <c r="Y179" s="29">
        <v>3917</v>
      </c>
      <c r="Z179" s="11">
        <f t="shared" si="5"/>
        <v>34889</v>
      </c>
      <c r="AB179" s="8"/>
    </row>
    <row r="180" spans="1:34" x14ac:dyDescent="0.2">
      <c r="A180" s="17" t="s">
        <v>200</v>
      </c>
      <c r="B180" s="18" t="s">
        <v>378</v>
      </c>
      <c r="C180" s="29">
        <v>0</v>
      </c>
      <c r="D180" s="30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5976</v>
      </c>
      <c r="J180" s="29">
        <v>35875</v>
      </c>
      <c r="K180" s="29">
        <v>6744</v>
      </c>
      <c r="L180" s="29">
        <v>4510</v>
      </c>
      <c r="M180" s="29">
        <v>2987</v>
      </c>
      <c r="N180" s="29">
        <v>14008</v>
      </c>
      <c r="O180" s="29">
        <v>8623</v>
      </c>
      <c r="P180" s="29">
        <v>10405</v>
      </c>
      <c r="Q180" s="29">
        <v>0</v>
      </c>
      <c r="R180" s="30">
        <v>0</v>
      </c>
      <c r="S180" s="30">
        <v>0</v>
      </c>
      <c r="T180" s="29">
        <v>0</v>
      </c>
      <c r="U180" s="30">
        <v>-65</v>
      </c>
      <c r="V180" s="29">
        <v>0</v>
      </c>
      <c r="W180" s="29">
        <v>0</v>
      </c>
      <c r="X180" s="11">
        <f t="shared" si="6"/>
        <v>89063</v>
      </c>
      <c r="Y180" s="29">
        <v>32598.235634711898</v>
      </c>
      <c r="Z180" s="11">
        <f t="shared" si="5"/>
        <v>121661.23563471189</v>
      </c>
    </row>
    <row r="181" spans="1:34" x14ac:dyDescent="0.2">
      <c r="A181" s="17" t="s">
        <v>201</v>
      </c>
      <c r="B181" s="18" t="s">
        <v>379</v>
      </c>
      <c r="C181" s="29">
        <v>0</v>
      </c>
      <c r="D181" s="30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7344</v>
      </c>
      <c r="K181" s="29">
        <v>1395</v>
      </c>
      <c r="L181" s="29">
        <v>952</v>
      </c>
      <c r="M181" s="29">
        <v>1626</v>
      </c>
      <c r="N181" s="29">
        <v>1722</v>
      </c>
      <c r="O181" s="29">
        <v>1059</v>
      </c>
      <c r="P181" s="29">
        <v>673</v>
      </c>
      <c r="Q181" s="29">
        <v>0</v>
      </c>
      <c r="R181" s="30">
        <v>0</v>
      </c>
      <c r="S181" s="30">
        <v>0</v>
      </c>
      <c r="T181" s="29">
        <v>0</v>
      </c>
      <c r="U181" s="30">
        <v>0</v>
      </c>
      <c r="V181" s="29">
        <v>0</v>
      </c>
      <c r="W181" s="29">
        <v>0</v>
      </c>
      <c r="X181" s="11">
        <f t="shared" si="6"/>
        <v>14771</v>
      </c>
      <c r="Y181" s="29">
        <v>2755</v>
      </c>
      <c r="Z181" s="11">
        <f t="shared" si="5"/>
        <v>17526</v>
      </c>
    </row>
    <row r="182" spans="1:34" x14ac:dyDescent="0.2">
      <c r="A182" s="17" t="s">
        <v>202</v>
      </c>
      <c r="B182" s="18" t="s">
        <v>380</v>
      </c>
      <c r="C182" s="29">
        <v>0</v>
      </c>
      <c r="D182" s="30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7020</v>
      </c>
      <c r="K182" s="29">
        <v>1362</v>
      </c>
      <c r="L182" s="29">
        <v>940</v>
      </c>
      <c r="M182" s="29">
        <v>683</v>
      </c>
      <c r="N182" s="29">
        <v>880</v>
      </c>
      <c r="O182" s="29">
        <v>543</v>
      </c>
      <c r="P182" s="29">
        <v>170</v>
      </c>
      <c r="Q182" s="29">
        <v>0</v>
      </c>
      <c r="R182" s="30">
        <v>0</v>
      </c>
      <c r="S182" s="30">
        <v>0</v>
      </c>
      <c r="T182" s="29">
        <v>0</v>
      </c>
      <c r="U182" s="30">
        <v>0</v>
      </c>
      <c r="V182" s="29">
        <v>0</v>
      </c>
      <c r="W182" s="29">
        <v>0</v>
      </c>
      <c r="X182" s="11">
        <f t="shared" si="6"/>
        <v>11598</v>
      </c>
      <c r="Y182" s="29">
        <v>1382</v>
      </c>
      <c r="Z182" s="11">
        <f t="shared" si="5"/>
        <v>12980</v>
      </c>
    </row>
    <row r="183" spans="1:34" x14ac:dyDescent="0.2">
      <c r="A183" s="17" t="s">
        <v>203</v>
      </c>
      <c r="B183" s="18" t="s">
        <v>381</v>
      </c>
      <c r="C183" s="29">
        <v>0</v>
      </c>
      <c r="D183" s="30">
        <v>0</v>
      </c>
      <c r="E183" s="29">
        <v>7523</v>
      </c>
      <c r="F183" s="29">
        <v>0</v>
      </c>
      <c r="G183" s="29">
        <v>0</v>
      </c>
      <c r="H183" s="29">
        <v>-2</v>
      </c>
      <c r="I183" s="29">
        <v>13721</v>
      </c>
      <c r="J183" s="29">
        <v>87736</v>
      </c>
      <c r="K183" s="29">
        <v>16777</v>
      </c>
      <c r="L183" s="29">
        <v>11540</v>
      </c>
      <c r="M183" s="29">
        <v>69213</v>
      </c>
      <c r="N183" s="29">
        <v>194995</v>
      </c>
      <c r="O183" s="29">
        <v>118270</v>
      </c>
      <c r="P183" s="29">
        <v>23695</v>
      </c>
      <c r="Q183" s="29">
        <v>0</v>
      </c>
      <c r="R183" s="30">
        <v>0</v>
      </c>
      <c r="S183" s="30">
        <v>0</v>
      </c>
      <c r="T183" s="29">
        <v>-248</v>
      </c>
      <c r="U183" s="30">
        <v>-14</v>
      </c>
      <c r="V183" s="29">
        <v>-82481</v>
      </c>
      <c r="W183" s="29">
        <v>0</v>
      </c>
      <c r="X183" s="11">
        <f t="shared" si="6"/>
        <v>460725</v>
      </c>
      <c r="Y183" s="29">
        <v>-13513.697089209883</v>
      </c>
      <c r="Z183" s="11">
        <f t="shared" si="5"/>
        <v>447211.30291079014</v>
      </c>
    </row>
    <row r="184" spans="1:34" x14ac:dyDescent="0.2">
      <c r="A184" s="17" t="s">
        <v>204</v>
      </c>
      <c r="B184" s="18" t="s">
        <v>382</v>
      </c>
      <c r="C184" s="29">
        <v>0</v>
      </c>
      <c r="D184" s="30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1512</v>
      </c>
      <c r="K184" s="29">
        <v>276</v>
      </c>
      <c r="L184" s="29">
        <v>54</v>
      </c>
      <c r="M184" s="29">
        <v>3035</v>
      </c>
      <c r="N184" s="29">
        <v>467</v>
      </c>
      <c r="O184" s="29">
        <v>285</v>
      </c>
      <c r="P184" s="29">
        <v>0</v>
      </c>
      <c r="Q184" s="29">
        <v>0</v>
      </c>
      <c r="R184" s="30">
        <v>0</v>
      </c>
      <c r="S184" s="30">
        <v>0</v>
      </c>
      <c r="T184" s="29">
        <v>0</v>
      </c>
      <c r="U184" s="30">
        <v>-7</v>
      </c>
      <c r="V184" s="29">
        <v>0</v>
      </c>
      <c r="W184" s="29">
        <v>0</v>
      </c>
      <c r="X184" s="11">
        <f t="shared" si="6"/>
        <v>5622</v>
      </c>
      <c r="Y184" s="29">
        <v>-12</v>
      </c>
      <c r="Z184" s="11">
        <f t="shared" si="5"/>
        <v>5610</v>
      </c>
    </row>
    <row r="185" spans="1:34" x14ac:dyDescent="0.2">
      <c r="A185" s="17" t="s">
        <v>205</v>
      </c>
      <c r="B185" s="18" t="s">
        <v>383</v>
      </c>
      <c r="C185" s="29">
        <v>0</v>
      </c>
      <c r="D185" s="30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77315</v>
      </c>
      <c r="K185" s="29">
        <v>14581</v>
      </c>
      <c r="L185" s="29">
        <v>9963</v>
      </c>
      <c r="M185" s="29">
        <v>2413</v>
      </c>
      <c r="N185" s="29">
        <v>12636</v>
      </c>
      <c r="O185" s="29">
        <v>7771</v>
      </c>
      <c r="P185" s="29">
        <v>1414</v>
      </c>
      <c r="Q185" s="29">
        <v>0</v>
      </c>
      <c r="R185" s="30">
        <v>0</v>
      </c>
      <c r="S185" s="30">
        <v>0</v>
      </c>
      <c r="T185" s="29">
        <v>0</v>
      </c>
      <c r="U185" s="30">
        <v>0</v>
      </c>
      <c r="V185" s="29">
        <v>0</v>
      </c>
      <c r="W185" s="29">
        <v>0</v>
      </c>
      <c r="X185" s="11">
        <f t="shared" si="6"/>
        <v>126093</v>
      </c>
      <c r="Y185" s="29">
        <v>4954.2917907385299</v>
      </c>
      <c r="Z185" s="11">
        <f t="shared" si="5"/>
        <v>131047.29179073853</v>
      </c>
    </row>
    <row r="186" spans="1:34" x14ac:dyDescent="0.2">
      <c r="A186" s="17" t="s">
        <v>206</v>
      </c>
      <c r="B186" s="18" t="s">
        <v>384</v>
      </c>
      <c r="C186" s="29">
        <v>0</v>
      </c>
      <c r="D186" s="30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3657</v>
      </c>
      <c r="J186" s="29">
        <v>16299</v>
      </c>
      <c r="K186" s="29">
        <v>3111</v>
      </c>
      <c r="L186" s="29">
        <v>2083</v>
      </c>
      <c r="M186" s="29">
        <v>1298</v>
      </c>
      <c r="N186" s="29">
        <v>2416</v>
      </c>
      <c r="O186" s="29">
        <v>1476</v>
      </c>
      <c r="P186" s="29">
        <v>391</v>
      </c>
      <c r="Q186" s="29">
        <v>0</v>
      </c>
      <c r="R186" s="30">
        <v>0</v>
      </c>
      <c r="S186" s="30">
        <v>0</v>
      </c>
      <c r="T186" s="29">
        <v>0</v>
      </c>
      <c r="U186" s="30">
        <v>0</v>
      </c>
      <c r="V186" s="29">
        <v>0</v>
      </c>
      <c r="W186" s="29">
        <v>0</v>
      </c>
      <c r="X186" s="11">
        <f t="shared" si="6"/>
        <v>30731</v>
      </c>
      <c r="Y186" s="29">
        <v>2752</v>
      </c>
      <c r="Z186" s="11">
        <f t="shared" ref="Z186:Z224" si="7">+X186+Y186</f>
        <v>33483</v>
      </c>
    </row>
    <row r="187" spans="1:34" x14ac:dyDescent="0.2">
      <c r="A187" s="17" t="s">
        <v>207</v>
      </c>
      <c r="B187" s="18" t="s">
        <v>385</v>
      </c>
      <c r="C187" s="29">
        <v>0</v>
      </c>
      <c r="D187" s="30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5221</v>
      </c>
      <c r="J187" s="29">
        <v>41862</v>
      </c>
      <c r="K187" s="29">
        <v>7965</v>
      </c>
      <c r="L187" s="29">
        <v>5510</v>
      </c>
      <c r="M187" s="29">
        <v>955</v>
      </c>
      <c r="N187" s="29">
        <v>2225</v>
      </c>
      <c r="O187" s="29">
        <v>1369</v>
      </c>
      <c r="P187" s="29">
        <v>1043</v>
      </c>
      <c r="Q187" s="29">
        <v>0</v>
      </c>
      <c r="R187" s="30">
        <v>0</v>
      </c>
      <c r="S187" s="30">
        <v>0</v>
      </c>
      <c r="T187" s="29">
        <v>0</v>
      </c>
      <c r="U187" s="30">
        <v>0</v>
      </c>
      <c r="V187" s="29">
        <v>0</v>
      </c>
      <c r="W187" s="29">
        <v>0</v>
      </c>
      <c r="X187" s="11">
        <f t="shared" si="6"/>
        <v>66150</v>
      </c>
      <c r="Y187" s="29">
        <v>11036.365412763105</v>
      </c>
      <c r="Z187" s="11">
        <f t="shared" si="7"/>
        <v>77186.365412763102</v>
      </c>
    </row>
    <row r="188" spans="1:34" x14ac:dyDescent="0.2">
      <c r="A188" s="17" t="s">
        <v>208</v>
      </c>
      <c r="B188" s="18" t="s">
        <v>386</v>
      </c>
      <c r="C188" s="29">
        <v>0</v>
      </c>
      <c r="D188" s="30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3853</v>
      </c>
      <c r="J188" s="29">
        <v>16342</v>
      </c>
      <c r="K188" s="29">
        <v>3173</v>
      </c>
      <c r="L188" s="29">
        <v>2161</v>
      </c>
      <c r="M188" s="29">
        <v>549</v>
      </c>
      <c r="N188" s="29">
        <v>2398</v>
      </c>
      <c r="O188" s="29">
        <v>1463</v>
      </c>
      <c r="P188" s="29">
        <v>380</v>
      </c>
      <c r="Q188" s="29">
        <v>0</v>
      </c>
      <c r="R188" s="30">
        <v>0</v>
      </c>
      <c r="S188" s="30">
        <v>0</v>
      </c>
      <c r="T188" s="29">
        <v>0</v>
      </c>
      <c r="U188" s="30">
        <v>0</v>
      </c>
      <c r="V188" s="29">
        <v>0</v>
      </c>
      <c r="W188" s="29">
        <v>0</v>
      </c>
      <c r="X188" s="11">
        <f t="shared" si="6"/>
        <v>30319</v>
      </c>
      <c r="Y188" s="29">
        <v>4387</v>
      </c>
      <c r="Z188" s="11">
        <f t="shared" si="7"/>
        <v>34706</v>
      </c>
    </row>
    <row r="189" spans="1:34" x14ac:dyDescent="0.2">
      <c r="A189" s="17" t="s">
        <v>209</v>
      </c>
      <c r="B189" s="18" t="s">
        <v>387</v>
      </c>
      <c r="C189" s="29">
        <v>0</v>
      </c>
      <c r="D189" s="30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3184</v>
      </c>
      <c r="J189" s="29">
        <v>12170</v>
      </c>
      <c r="K189" s="29">
        <v>2336</v>
      </c>
      <c r="L189" s="29">
        <v>1613</v>
      </c>
      <c r="M189" s="29">
        <v>1052</v>
      </c>
      <c r="N189" s="29">
        <v>1152</v>
      </c>
      <c r="O189" s="29">
        <v>709</v>
      </c>
      <c r="P189" s="29">
        <v>285</v>
      </c>
      <c r="Q189" s="29">
        <v>0</v>
      </c>
      <c r="R189" s="30">
        <v>0</v>
      </c>
      <c r="S189" s="30">
        <v>0</v>
      </c>
      <c r="T189" s="29">
        <v>0</v>
      </c>
      <c r="U189" s="30">
        <v>0</v>
      </c>
      <c r="V189" s="29">
        <v>0</v>
      </c>
      <c r="W189" s="29">
        <v>0</v>
      </c>
      <c r="X189" s="11">
        <f t="shared" si="6"/>
        <v>22501</v>
      </c>
      <c r="Y189" s="29">
        <v>4181.5166007106491</v>
      </c>
      <c r="Z189" s="11">
        <f t="shared" si="7"/>
        <v>26682.516600710649</v>
      </c>
    </row>
    <row r="190" spans="1:34" x14ac:dyDescent="0.2">
      <c r="A190" s="17" t="s">
        <v>210</v>
      </c>
      <c r="B190" s="18" t="s">
        <v>388</v>
      </c>
      <c r="C190" s="29">
        <v>0</v>
      </c>
      <c r="D190" s="30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4000</v>
      </c>
      <c r="J190" s="29">
        <v>16852</v>
      </c>
      <c r="K190" s="29">
        <v>3317</v>
      </c>
      <c r="L190" s="29">
        <v>2137</v>
      </c>
      <c r="M190" s="29">
        <v>876</v>
      </c>
      <c r="N190" s="29">
        <v>2016</v>
      </c>
      <c r="O190" s="29">
        <v>1249</v>
      </c>
      <c r="P190" s="29">
        <v>897</v>
      </c>
      <c r="Q190" s="29">
        <v>0</v>
      </c>
      <c r="R190" s="30">
        <v>0</v>
      </c>
      <c r="S190" s="30">
        <v>0</v>
      </c>
      <c r="T190" s="29">
        <v>0</v>
      </c>
      <c r="U190" s="30">
        <v>0</v>
      </c>
      <c r="V190" s="29">
        <v>0</v>
      </c>
      <c r="W190" s="29">
        <v>0</v>
      </c>
      <c r="X190" s="11">
        <f t="shared" si="6"/>
        <v>31344</v>
      </c>
      <c r="Y190" s="29">
        <v>4725.8347001790935</v>
      </c>
      <c r="Z190" s="11">
        <f t="shared" si="7"/>
        <v>36069.834700179097</v>
      </c>
    </row>
    <row r="191" spans="1:34" x14ac:dyDescent="0.2">
      <c r="A191" s="17" t="s">
        <v>211</v>
      </c>
      <c r="B191" s="18" t="s">
        <v>389</v>
      </c>
      <c r="C191" s="29">
        <v>0</v>
      </c>
      <c r="D191" s="30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2616</v>
      </c>
      <c r="J191" s="29">
        <v>14096</v>
      </c>
      <c r="K191" s="29">
        <v>2682</v>
      </c>
      <c r="L191" s="29">
        <v>1863</v>
      </c>
      <c r="M191" s="29">
        <v>531</v>
      </c>
      <c r="N191" s="29">
        <v>1369</v>
      </c>
      <c r="O191" s="29">
        <v>844</v>
      </c>
      <c r="P191" s="29">
        <v>212</v>
      </c>
      <c r="Q191" s="29">
        <v>0</v>
      </c>
      <c r="R191" s="30">
        <v>0</v>
      </c>
      <c r="S191" s="30">
        <v>0</v>
      </c>
      <c r="T191" s="29">
        <v>0</v>
      </c>
      <c r="U191" s="30">
        <v>0</v>
      </c>
      <c r="V191" s="29">
        <v>0</v>
      </c>
      <c r="W191" s="29">
        <v>0</v>
      </c>
      <c r="X191" s="11">
        <f t="shared" si="6"/>
        <v>24213</v>
      </c>
      <c r="Y191" s="29">
        <v>3992</v>
      </c>
      <c r="Z191" s="11">
        <f t="shared" si="7"/>
        <v>28205</v>
      </c>
    </row>
    <row r="192" spans="1:34" x14ac:dyDescent="0.2">
      <c r="A192" s="17" t="s">
        <v>212</v>
      </c>
      <c r="B192" s="18" t="s">
        <v>390</v>
      </c>
      <c r="C192" s="29">
        <v>0</v>
      </c>
      <c r="D192" s="30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2660</v>
      </c>
      <c r="J192" s="29">
        <v>12873</v>
      </c>
      <c r="K192" s="29">
        <v>2515</v>
      </c>
      <c r="L192" s="29">
        <v>1684</v>
      </c>
      <c r="M192" s="29">
        <v>780</v>
      </c>
      <c r="N192" s="29">
        <v>1132</v>
      </c>
      <c r="O192" s="29">
        <v>699</v>
      </c>
      <c r="P192" s="29">
        <v>269</v>
      </c>
      <c r="Q192" s="29">
        <v>0</v>
      </c>
      <c r="R192" s="30">
        <v>0</v>
      </c>
      <c r="S192" s="30">
        <v>0</v>
      </c>
      <c r="T192" s="29">
        <v>0</v>
      </c>
      <c r="U192" s="30">
        <v>0</v>
      </c>
      <c r="V192" s="29">
        <v>0</v>
      </c>
      <c r="W192" s="29">
        <v>0</v>
      </c>
      <c r="X192" s="11">
        <f t="shared" si="6"/>
        <v>22612</v>
      </c>
      <c r="Y192" s="29">
        <v>2972</v>
      </c>
      <c r="Z192" s="11">
        <f t="shared" si="7"/>
        <v>25584</v>
      </c>
    </row>
    <row r="193" spans="1:26" x14ac:dyDescent="0.2">
      <c r="A193" s="17" t="s">
        <v>213</v>
      </c>
      <c r="B193" s="18" t="s">
        <v>391</v>
      </c>
      <c r="C193" s="29">
        <v>0</v>
      </c>
      <c r="D193" s="30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3147</v>
      </c>
      <c r="J193" s="29">
        <v>14229</v>
      </c>
      <c r="K193" s="29">
        <v>2763</v>
      </c>
      <c r="L193" s="29">
        <v>1835</v>
      </c>
      <c r="M193" s="29">
        <v>568</v>
      </c>
      <c r="N193" s="29">
        <v>1508</v>
      </c>
      <c r="O193" s="29">
        <v>933</v>
      </c>
      <c r="P193" s="29">
        <v>288</v>
      </c>
      <c r="Q193" s="29">
        <v>0</v>
      </c>
      <c r="R193" s="30">
        <v>0</v>
      </c>
      <c r="S193" s="30">
        <v>0</v>
      </c>
      <c r="T193" s="29">
        <v>0</v>
      </c>
      <c r="U193" s="30">
        <v>0</v>
      </c>
      <c r="V193" s="29">
        <v>0</v>
      </c>
      <c r="W193" s="29">
        <v>0</v>
      </c>
      <c r="X193" s="11">
        <f t="shared" si="6"/>
        <v>25271</v>
      </c>
      <c r="Y193" s="29">
        <v>3687.3728297349112</v>
      </c>
      <c r="Z193" s="11">
        <f t="shared" si="7"/>
        <v>28958.372829734912</v>
      </c>
    </row>
    <row r="194" spans="1:26" x14ac:dyDescent="0.2">
      <c r="A194" s="17" t="s">
        <v>214</v>
      </c>
      <c r="B194" s="18" t="s">
        <v>392</v>
      </c>
      <c r="C194" s="29">
        <v>0</v>
      </c>
      <c r="D194" s="30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3234</v>
      </c>
      <c r="J194" s="29">
        <v>14403</v>
      </c>
      <c r="K194" s="29">
        <v>2765</v>
      </c>
      <c r="L194" s="29">
        <v>1893</v>
      </c>
      <c r="M194" s="29">
        <v>1264</v>
      </c>
      <c r="N194" s="29">
        <v>1477</v>
      </c>
      <c r="O194" s="29">
        <v>916</v>
      </c>
      <c r="P194" s="29">
        <v>339</v>
      </c>
      <c r="Q194" s="29">
        <v>0</v>
      </c>
      <c r="R194" s="30">
        <v>0</v>
      </c>
      <c r="S194" s="30">
        <v>0</v>
      </c>
      <c r="T194" s="29">
        <v>0</v>
      </c>
      <c r="U194" s="30">
        <v>0</v>
      </c>
      <c r="V194" s="29">
        <v>0</v>
      </c>
      <c r="W194" s="29">
        <v>0</v>
      </c>
      <c r="X194" s="11">
        <f t="shared" si="6"/>
        <v>26291</v>
      </c>
      <c r="Y194" s="29">
        <v>3551.4360341624242</v>
      </c>
      <c r="Z194" s="11">
        <f t="shared" si="7"/>
        <v>29842.436034162423</v>
      </c>
    </row>
    <row r="195" spans="1:26" x14ac:dyDescent="0.2">
      <c r="A195" s="17" t="s">
        <v>215</v>
      </c>
      <c r="B195" s="20" t="s">
        <v>393</v>
      </c>
      <c r="C195" s="29">
        <v>150262</v>
      </c>
      <c r="D195" s="30">
        <v>0</v>
      </c>
      <c r="E195" s="29">
        <v>10773</v>
      </c>
      <c r="F195" s="29">
        <v>0</v>
      </c>
      <c r="G195" s="29">
        <v>-83</v>
      </c>
      <c r="H195" s="29">
        <v>-61</v>
      </c>
      <c r="I195" s="29">
        <v>12382</v>
      </c>
      <c r="J195" s="29">
        <v>73839</v>
      </c>
      <c r="K195" s="29">
        <v>14219</v>
      </c>
      <c r="L195" s="29">
        <v>9551</v>
      </c>
      <c r="M195" s="29">
        <v>25684</v>
      </c>
      <c r="N195" s="29">
        <v>17993</v>
      </c>
      <c r="O195" s="29">
        <v>11025</v>
      </c>
      <c r="P195" s="29">
        <v>2897</v>
      </c>
      <c r="Q195" s="29">
        <v>0</v>
      </c>
      <c r="R195" s="30">
        <v>41399</v>
      </c>
      <c r="S195" s="30">
        <v>0</v>
      </c>
      <c r="T195" s="29">
        <v>0</v>
      </c>
      <c r="U195" s="30">
        <v>0</v>
      </c>
      <c r="V195" s="29">
        <v>-6689</v>
      </c>
      <c r="W195" s="29">
        <v>0</v>
      </c>
      <c r="X195" s="11">
        <f t="shared" si="6"/>
        <v>363191</v>
      </c>
      <c r="Y195" s="29">
        <v>2092.6420408070749</v>
      </c>
      <c r="Z195" s="11">
        <f>+X195+Y195</f>
        <v>365283.64204080706</v>
      </c>
    </row>
    <row r="196" spans="1:26" x14ac:dyDescent="0.2">
      <c r="A196" s="17" t="s">
        <v>216</v>
      </c>
      <c r="B196" s="18" t="s">
        <v>394</v>
      </c>
      <c r="C196" s="29">
        <v>0</v>
      </c>
      <c r="D196" s="30">
        <v>0</v>
      </c>
      <c r="E196" s="29">
        <v>4943</v>
      </c>
      <c r="F196" s="29">
        <v>0</v>
      </c>
      <c r="G196" s="29">
        <v>0</v>
      </c>
      <c r="H196" s="29">
        <v>-1</v>
      </c>
      <c r="I196" s="29">
        <v>10747</v>
      </c>
      <c r="J196" s="29">
        <v>16835</v>
      </c>
      <c r="K196" s="29">
        <v>3208</v>
      </c>
      <c r="L196" s="29">
        <v>2189</v>
      </c>
      <c r="M196" s="29">
        <v>34709</v>
      </c>
      <c r="N196" s="29">
        <v>12162</v>
      </c>
      <c r="O196" s="29">
        <v>7459</v>
      </c>
      <c r="P196" s="29">
        <v>849</v>
      </c>
      <c r="Q196" s="29">
        <v>0</v>
      </c>
      <c r="R196" s="30">
        <v>0</v>
      </c>
      <c r="S196" s="30">
        <v>0</v>
      </c>
      <c r="T196" s="29">
        <v>0</v>
      </c>
      <c r="U196" s="30">
        <v>0</v>
      </c>
      <c r="V196" s="29">
        <v>-63803</v>
      </c>
      <c r="W196" s="29">
        <v>0</v>
      </c>
      <c r="X196" s="11">
        <f t="shared" si="6"/>
        <v>29297</v>
      </c>
      <c r="Y196" s="29">
        <v>-82.405193358730088</v>
      </c>
      <c r="Z196" s="11">
        <f t="shared" si="7"/>
        <v>29214.594806641271</v>
      </c>
    </row>
    <row r="197" spans="1:26" x14ac:dyDescent="0.2">
      <c r="A197" s="17" t="s">
        <v>415</v>
      </c>
      <c r="B197" s="18" t="s">
        <v>428</v>
      </c>
      <c r="C197" s="29">
        <v>0</v>
      </c>
      <c r="D197" s="30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2468</v>
      </c>
      <c r="J197" s="29">
        <v>18389</v>
      </c>
      <c r="K197" s="29">
        <v>3526</v>
      </c>
      <c r="L197" s="29">
        <v>2376</v>
      </c>
      <c r="M197" s="29">
        <v>1070</v>
      </c>
      <c r="N197" s="29">
        <v>2222</v>
      </c>
      <c r="O197" s="29">
        <v>1360</v>
      </c>
      <c r="P197" s="29">
        <v>131</v>
      </c>
      <c r="Q197" s="29">
        <v>0</v>
      </c>
      <c r="R197" s="30">
        <v>0</v>
      </c>
      <c r="S197" s="30">
        <v>0</v>
      </c>
      <c r="T197" s="29">
        <v>0</v>
      </c>
      <c r="U197" s="30">
        <v>0</v>
      </c>
      <c r="V197" s="29">
        <v>0</v>
      </c>
      <c r="W197" s="29">
        <v>0</v>
      </c>
      <c r="X197" s="11">
        <f t="shared" si="6"/>
        <v>31542</v>
      </c>
      <c r="Y197" s="29">
        <v>-6.8009442470418362</v>
      </c>
      <c r="Z197" s="11">
        <f t="shared" si="7"/>
        <v>31535.199055752957</v>
      </c>
    </row>
    <row r="198" spans="1:26" x14ac:dyDescent="0.2">
      <c r="A198" s="17" t="s">
        <v>217</v>
      </c>
      <c r="B198" s="18" t="s">
        <v>395</v>
      </c>
      <c r="C198" s="29">
        <v>0</v>
      </c>
      <c r="D198" s="30">
        <v>0</v>
      </c>
      <c r="E198" s="29">
        <v>0</v>
      </c>
      <c r="F198" s="29">
        <v>0</v>
      </c>
      <c r="G198" s="29">
        <v>0</v>
      </c>
      <c r="H198" s="29">
        <v>18</v>
      </c>
      <c r="I198" s="29">
        <v>3529</v>
      </c>
      <c r="J198" s="29">
        <v>29373</v>
      </c>
      <c r="K198" s="29">
        <v>5520</v>
      </c>
      <c r="L198" s="29">
        <v>3978</v>
      </c>
      <c r="M198" s="29">
        <v>31911</v>
      </c>
      <c r="N198" s="29">
        <v>2569</v>
      </c>
      <c r="O198" s="29">
        <v>1582</v>
      </c>
      <c r="P198" s="29">
        <v>1599</v>
      </c>
      <c r="Q198" s="29">
        <v>0</v>
      </c>
      <c r="R198" s="30">
        <v>0</v>
      </c>
      <c r="S198" s="30">
        <v>0</v>
      </c>
      <c r="T198" s="29">
        <v>0</v>
      </c>
      <c r="U198" s="30">
        <v>0</v>
      </c>
      <c r="V198" s="29">
        <v>0</v>
      </c>
      <c r="W198" s="29">
        <v>0</v>
      </c>
      <c r="X198" s="11">
        <f t="shared" si="6"/>
        <v>80079</v>
      </c>
      <c r="Y198" s="29">
        <v>2562.4685653457391</v>
      </c>
      <c r="Z198" s="11">
        <f t="shared" si="7"/>
        <v>82641.468565345742</v>
      </c>
    </row>
    <row r="199" spans="1:26" x14ac:dyDescent="0.2">
      <c r="A199" s="17" t="s">
        <v>218</v>
      </c>
      <c r="B199" s="18" t="s">
        <v>396</v>
      </c>
      <c r="C199" s="29">
        <v>0</v>
      </c>
      <c r="D199" s="30">
        <v>0</v>
      </c>
      <c r="E199" s="29">
        <v>41027</v>
      </c>
      <c r="F199" s="29">
        <v>0</v>
      </c>
      <c r="G199" s="29">
        <v>0</v>
      </c>
      <c r="H199" s="29">
        <v>656</v>
      </c>
      <c r="I199" s="29">
        <v>0</v>
      </c>
      <c r="J199" s="29">
        <v>0</v>
      </c>
      <c r="K199" s="29">
        <v>0</v>
      </c>
      <c r="L199" s="29">
        <v>0</v>
      </c>
      <c r="M199" s="29">
        <v>62145</v>
      </c>
      <c r="N199" s="29">
        <v>561</v>
      </c>
      <c r="O199" s="29">
        <v>353</v>
      </c>
      <c r="P199" s="29">
        <v>254</v>
      </c>
      <c r="Q199" s="29">
        <v>0</v>
      </c>
      <c r="R199" s="30">
        <v>0</v>
      </c>
      <c r="S199" s="30">
        <v>0</v>
      </c>
      <c r="T199" s="29">
        <v>0</v>
      </c>
      <c r="U199" s="30">
        <v>42</v>
      </c>
      <c r="V199" s="29">
        <v>-1080</v>
      </c>
      <c r="W199" s="29">
        <v>0</v>
      </c>
      <c r="X199" s="11">
        <f t="shared" si="6"/>
        <v>103958</v>
      </c>
      <c r="Y199" s="29">
        <v>-8459</v>
      </c>
      <c r="Z199" s="11">
        <f>+X199+Y199</f>
        <v>95499</v>
      </c>
    </row>
    <row r="200" spans="1:26" x14ac:dyDescent="0.2">
      <c r="A200" s="17" t="s">
        <v>449</v>
      </c>
      <c r="B200" s="18" t="s">
        <v>450</v>
      </c>
      <c r="C200" s="29">
        <v>0</v>
      </c>
      <c r="D200" s="30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2542</v>
      </c>
      <c r="N200" s="29">
        <v>256</v>
      </c>
      <c r="O200" s="29">
        <v>154</v>
      </c>
      <c r="P200" s="29">
        <v>0</v>
      </c>
      <c r="Q200" s="29">
        <v>0</v>
      </c>
      <c r="R200" s="30">
        <v>0</v>
      </c>
      <c r="S200" s="30">
        <v>0</v>
      </c>
      <c r="T200" s="29">
        <v>0</v>
      </c>
      <c r="U200" s="30">
        <v>0</v>
      </c>
      <c r="V200" s="29">
        <v>0</v>
      </c>
      <c r="W200" s="29">
        <v>0</v>
      </c>
      <c r="X200" s="11">
        <f t="shared" si="6"/>
        <v>2952</v>
      </c>
      <c r="Y200" s="29">
        <v>-2</v>
      </c>
      <c r="Z200" s="11">
        <f t="shared" si="7"/>
        <v>2950</v>
      </c>
    </row>
    <row r="201" spans="1:26" x14ac:dyDescent="0.2">
      <c r="A201" s="17" t="s">
        <v>219</v>
      </c>
      <c r="B201" s="25" t="s">
        <v>397</v>
      </c>
      <c r="C201" s="29">
        <v>0</v>
      </c>
      <c r="D201" s="30">
        <v>0</v>
      </c>
      <c r="E201" s="29">
        <v>0</v>
      </c>
      <c r="F201" s="29">
        <v>0</v>
      </c>
      <c r="G201" s="29">
        <v>0</v>
      </c>
      <c r="H201" s="29">
        <v>1</v>
      </c>
      <c r="I201" s="29">
        <v>1168</v>
      </c>
      <c r="J201" s="29">
        <v>1541</v>
      </c>
      <c r="K201" s="29">
        <v>302</v>
      </c>
      <c r="L201" s="29">
        <v>197</v>
      </c>
      <c r="M201" s="29">
        <v>24564</v>
      </c>
      <c r="N201" s="29">
        <v>2817</v>
      </c>
      <c r="O201" s="29">
        <v>1717</v>
      </c>
      <c r="P201" s="29">
        <v>1158</v>
      </c>
      <c r="Q201" s="29">
        <v>0</v>
      </c>
      <c r="R201" s="30">
        <v>0</v>
      </c>
      <c r="S201" s="30">
        <v>0</v>
      </c>
      <c r="T201" s="29">
        <v>406</v>
      </c>
      <c r="U201" s="30">
        <v>0</v>
      </c>
      <c r="V201" s="29">
        <v>0</v>
      </c>
      <c r="W201" s="29">
        <v>0</v>
      </c>
      <c r="X201" s="11">
        <f t="shared" si="6"/>
        <v>33871</v>
      </c>
      <c r="Y201" s="29">
        <v>-253.6044166711842</v>
      </c>
      <c r="Z201" s="11">
        <f t="shared" si="7"/>
        <v>33617.395583328813</v>
      </c>
    </row>
    <row r="202" spans="1:26" x14ac:dyDescent="0.2">
      <c r="A202" s="17" t="s">
        <v>451</v>
      </c>
      <c r="B202" s="18" t="s">
        <v>452</v>
      </c>
      <c r="C202" s="29">
        <v>0</v>
      </c>
      <c r="D202" s="30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1800</v>
      </c>
      <c r="N202" s="29">
        <v>106</v>
      </c>
      <c r="O202" s="29">
        <v>64</v>
      </c>
      <c r="P202" s="29">
        <v>0</v>
      </c>
      <c r="Q202" s="29">
        <v>0</v>
      </c>
      <c r="R202" s="30">
        <v>0</v>
      </c>
      <c r="S202" s="30">
        <v>0</v>
      </c>
      <c r="T202" s="29">
        <v>0</v>
      </c>
      <c r="U202" s="30">
        <v>0</v>
      </c>
      <c r="V202" s="29">
        <v>0</v>
      </c>
      <c r="W202" s="29">
        <v>0</v>
      </c>
      <c r="X202" s="11">
        <f t="shared" ref="X202:X218" si="8">SUM(C202:W202)</f>
        <v>1970</v>
      </c>
      <c r="Y202" s="29">
        <v>-2</v>
      </c>
      <c r="Z202" s="11">
        <f t="shared" ref="Z202:Z218" si="9">+X202+Y202</f>
        <v>1968</v>
      </c>
    </row>
    <row r="203" spans="1:26" x14ac:dyDescent="0.2">
      <c r="A203" s="17" t="s">
        <v>413</v>
      </c>
      <c r="B203" s="18" t="s">
        <v>414</v>
      </c>
      <c r="C203" s="29">
        <v>13552</v>
      </c>
      <c r="D203" s="30">
        <v>0</v>
      </c>
      <c r="E203" s="29">
        <v>0</v>
      </c>
      <c r="F203" s="29">
        <v>0</v>
      </c>
      <c r="G203" s="29">
        <v>-7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-704</v>
      </c>
      <c r="N203" s="29">
        <v>89</v>
      </c>
      <c r="O203" s="29">
        <v>56</v>
      </c>
      <c r="P203" s="29">
        <v>0</v>
      </c>
      <c r="Q203" s="29">
        <v>0</v>
      </c>
      <c r="R203" s="30">
        <v>3745</v>
      </c>
      <c r="S203" s="30">
        <v>0</v>
      </c>
      <c r="T203" s="29">
        <v>0</v>
      </c>
      <c r="U203" s="30">
        <v>0</v>
      </c>
      <c r="V203" s="29">
        <v>0</v>
      </c>
      <c r="W203" s="29">
        <v>0</v>
      </c>
      <c r="X203" s="11">
        <f t="shared" si="8"/>
        <v>16731</v>
      </c>
      <c r="Y203" s="29">
        <v>-5</v>
      </c>
      <c r="Z203" s="11">
        <f t="shared" si="9"/>
        <v>16726</v>
      </c>
    </row>
    <row r="204" spans="1:26" x14ac:dyDescent="0.2">
      <c r="A204" s="17" t="s">
        <v>453</v>
      </c>
      <c r="B204" s="18" t="s">
        <v>454</v>
      </c>
      <c r="C204" s="29">
        <v>0</v>
      </c>
      <c r="D204" s="30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2330</v>
      </c>
      <c r="N204" s="29">
        <v>62</v>
      </c>
      <c r="O204" s="29">
        <v>38</v>
      </c>
      <c r="P204" s="29">
        <v>0</v>
      </c>
      <c r="Q204" s="29">
        <v>0</v>
      </c>
      <c r="R204" s="30">
        <v>0</v>
      </c>
      <c r="S204" s="30">
        <v>0</v>
      </c>
      <c r="T204" s="29">
        <v>0</v>
      </c>
      <c r="U204" s="30">
        <v>0</v>
      </c>
      <c r="V204" s="29">
        <v>0</v>
      </c>
      <c r="W204" s="29">
        <v>0</v>
      </c>
      <c r="X204" s="11">
        <f t="shared" si="8"/>
        <v>2430</v>
      </c>
      <c r="Y204" s="29">
        <v>0</v>
      </c>
      <c r="Z204" s="11">
        <f t="shared" si="9"/>
        <v>2430</v>
      </c>
    </row>
    <row r="205" spans="1:26" x14ac:dyDescent="0.2">
      <c r="A205" s="17" t="s">
        <v>220</v>
      </c>
      <c r="B205" s="18" t="s">
        <v>398</v>
      </c>
      <c r="C205" s="29">
        <v>0</v>
      </c>
      <c r="D205" s="30">
        <v>0</v>
      </c>
      <c r="E205" s="29">
        <v>0</v>
      </c>
      <c r="F205" s="29">
        <v>0</v>
      </c>
      <c r="G205" s="29">
        <v>0</v>
      </c>
      <c r="H205" s="29">
        <v>1</v>
      </c>
      <c r="I205" s="29">
        <v>3866</v>
      </c>
      <c r="J205" s="29">
        <v>0</v>
      </c>
      <c r="K205" s="29">
        <v>0</v>
      </c>
      <c r="L205" s="29">
        <v>3856</v>
      </c>
      <c r="M205" s="29">
        <v>15736</v>
      </c>
      <c r="N205" s="29">
        <v>4639</v>
      </c>
      <c r="O205" s="29">
        <v>2891</v>
      </c>
      <c r="P205" s="29">
        <v>722</v>
      </c>
      <c r="Q205" s="29">
        <v>0</v>
      </c>
      <c r="R205" s="30">
        <v>0</v>
      </c>
      <c r="S205" s="30">
        <v>0</v>
      </c>
      <c r="T205" s="29">
        <v>1214</v>
      </c>
      <c r="U205" s="30">
        <v>0</v>
      </c>
      <c r="V205" s="29">
        <v>-67842</v>
      </c>
      <c r="W205" s="29">
        <v>0</v>
      </c>
      <c r="X205" s="11">
        <f t="shared" si="8"/>
        <v>-34917</v>
      </c>
      <c r="Y205" s="29">
        <v>-402.62633246760925</v>
      </c>
      <c r="Z205" s="11">
        <f t="shared" si="9"/>
        <v>-35319.626332467611</v>
      </c>
    </row>
    <row r="206" spans="1:26" x14ac:dyDescent="0.2">
      <c r="A206" s="17" t="s">
        <v>221</v>
      </c>
      <c r="B206" s="18" t="s">
        <v>434</v>
      </c>
      <c r="C206" s="29">
        <v>0</v>
      </c>
      <c r="D206" s="30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103</v>
      </c>
      <c r="J206" s="29">
        <v>658</v>
      </c>
      <c r="K206" s="29">
        <v>127</v>
      </c>
      <c r="L206" s="29">
        <v>76</v>
      </c>
      <c r="M206" s="29">
        <v>663</v>
      </c>
      <c r="N206" s="29">
        <v>416</v>
      </c>
      <c r="O206" s="29">
        <v>260</v>
      </c>
      <c r="P206" s="29">
        <v>452</v>
      </c>
      <c r="Q206" s="29">
        <v>0</v>
      </c>
      <c r="R206" s="30">
        <v>0</v>
      </c>
      <c r="S206" s="30">
        <v>0</v>
      </c>
      <c r="T206" s="29">
        <v>0</v>
      </c>
      <c r="U206" s="30">
        <v>0</v>
      </c>
      <c r="V206" s="29">
        <v>0</v>
      </c>
      <c r="W206" s="29">
        <v>0</v>
      </c>
      <c r="X206" s="11">
        <f t="shared" si="8"/>
        <v>2755</v>
      </c>
      <c r="Y206" s="29">
        <v>266.19148009408468</v>
      </c>
      <c r="Z206" s="11">
        <f t="shared" si="9"/>
        <v>3021.1914800940849</v>
      </c>
    </row>
    <row r="207" spans="1:26" x14ac:dyDescent="0.2">
      <c r="A207" s="17" t="s">
        <v>222</v>
      </c>
      <c r="B207" s="18" t="s">
        <v>409</v>
      </c>
      <c r="C207" s="29">
        <v>0</v>
      </c>
      <c r="D207" s="30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748</v>
      </c>
      <c r="K207" s="29">
        <v>141</v>
      </c>
      <c r="L207" s="29">
        <v>102</v>
      </c>
      <c r="M207" s="29">
        <v>1885</v>
      </c>
      <c r="N207" s="29">
        <v>948</v>
      </c>
      <c r="O207" s="29">
        <v>580</v>
      </c>
      <c r="P207" s="29">
        <v>9</v>
      </c>
      <c r="Q207" s="29">
        <v>0</v>
      </c>
      <c r="R207" s="30">
        <v>0</v>
      </c>
      <c r="S207" s="30">
        <v>0</v>
      </c>
      <c r="T207" s="29">
        <v>0</v>
      </c>
      <c r="U207" s="30">
        <v>0</v>
      </c>
      <c r="V207" s="29">
        <v>0</v>
      </c>
      <c r="W207" s="29">
        <v>0</v>
      </c>
      <c r="X207" s="11">
        <f t="shared" si="8"/>
        <v>4413</v>
      </c>
      <c r="Y207" s="29">
        <v>-66</v>
      </c>
      <c r="Z207" s="11">
        <f t="shared" si="9"/>
        <v>4347</v>
      </c>
    </row>
    <row r="208" spans="1:26" x14ac:dyDescent="0.2">
      <c r="A208" s="17" t="s">
        <v>455</v>
      </c>
      <c r="B208" s="18" t="s">
        <v>475</v>
      </c>
      <c r="C208" s="29">
        <v>0</v>
      </c>
      <c r="D208" s="30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2964</v>
      </c>
      <c r="N208" s="29">
        <v>160</v>
      </c>
      <c r="O208" s="29">
        <v>96</v>
      </c>
      <c r="P208" s="29">
        <v>0</v>
      </c>
      <c r="Q208" s="29">
        <v>0</v>
      </c>
      <c r="R208" s="30">
        <v>0</v>
      </c>
      <c r="S208" s="30">
        <v>0</v>
      </c>
      <c r="T208" s="29">
        <v>0</v>
      </c>
      <c r="U208" s="30">
        <v>0</v>
      </c>
      <c r="V208" s="29">
        <v>0</v>
      </c>
      <c r="W208" s="29">
        <v>0</v>
      </c>
      <c r="X208" s="11">
        <f t="shared" si="8"/>
        <v>3220</v>
      </c>
      <c r="Y208" s="29">
        <v>-4</v>
      </c>
      <c r="Z208" s="11">
        <f t="shared" si="9"/>
        <v>3216</v>
      </c>
    </row>
    <row r="209" spans="1:26" x14ac:dyDescent="0.2">
      <c r="A209" s="17" t="s">
        <v>234</v>
      </c>
      <c r="B209" s="18" t="s">
        <v>399</v>
      </c>
      <c r="C209" s="29">
        <v>0</v>
      </c>
      <c r="D209" s="30">
        <v>0</v>
      </c>
      <c r="E209" s="29">
        <v>6014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1282</v>
      </c>
      <c r="N209" s="29">
        <v>17</v>
      </c>
      <c r="O209" s="29">
        <v>9</v>
      </c>
      <c r="P209" s="29">
        <v>0</v>
      </c>
      <c r="Q209" s="29">
        <v>0</v>
      </c>
      <c r="R209" s="30">
        <v>0</v>
      </c>
      <c r="S209" s="30">
        <v>0</v>
      </c>
      <c r="T209" s="29">
        <v>0</v>
      </c>
      <c r="U209" s="30">
        <v>0</v>
      </c>
      <c r="V209" s="29">
        <v>0</v>
      </c>
      <c r="W209" s="29">
        <v>0</v>
      </c>
      <c r="X209" s="11">
        <f t="shared" si="8"/>
        <v>7322</v>
      </c>
      <c r="Y209" s="29">
        <v>-43</v>
      </c>
      <c r="Z209" s="11">
        <f t="shared" si="9"/>
        <v>7279</v>
      </c>
    </row>
    <row r="210" spans="1:26" x14ac:dyDescent="0.2">
      <c r="A210" s="17" t="s">
        <v>223</v>
      </c>
      <c r="B210" s="18" t="s">
        <v>400</v>
      </c>
      <c r="C210" s="29">
        <v>76317</v>
      </c>
      <c r="D210" s="30">
        <v>230672</v>
      </c>
      <c r="E210" s="29">
        <v>13370</v>
      </c>
      <c r="F210" s="29">
        <v>-25677</v>
      </c>
      <c r="G210" s="29">
        <v>-507</v>
      </c>
      <c r="H210" s="29">
        <v>-3</v>
      </c>
      <c r="I210" s="29">
        <v>6246</v>
      </c>
      <c r="J210" s="29">
        <v>12909</v>
      </c>
      <c r="K210" s="29">
        <v>2429</v>
      </c>
      <c r="L210" s="29">
        <v>1724</v>
      </c>
      <c r="M210" s="29">
        <v>33833</v>
      </c>
      <c r="N210" s="29">
        <v>6847</v>
      </c>
      <c r="O210" s="29">
        <v>4245</v>
      </c>
      <c r="P210" s="29">
        <v>1439</v>
      </c>
      <c r="Q210" s="29">
        <v>0</v>
      </c>
      <c r="R210" s="30">
        <v>3016892</v>
      </c>
      <c r="S210" s="30">
        <v>0</v>
      </c>
      <c r="T210" s="29">
        <v>0</v>
      </c>
      <c r="U210" s="30">
        <v>-7</v>
      </c>
      <c r="V210" s="29">
        <v>-2294</v>
      </c>
      <c r="W210" s="29">
        <v>0</v>
      </c>
      <c r="X210" s="11">
        <f t="shared" si="8"/>
        <v>3378435</v>
      </c>
      <c r="Y210" s="29">
        <v>-560.04214121322934</v>
      </c>
      <c r="Z210" s="11">
        <f t="shared" si="9"/>
        <v>3377874.9578587869</v>
      </c>
    </row>
    <row r="211" spans="1:26" x14ac:dyDescent="0.2">
      <c r="A211" s="17" t="s">
        <v>456</v>
      </c>
      <c r="B211" s="18" t="s">
        <v>457</v>
      </c>
      <c r="C211" s="29">
        <v>0</v>
      </c>
      <c r="D211" s="30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90</v>
      </c>
      <c r="K211" s="29">
        <v>16</v>
      </c>
      <c r="L211" s="29">
        <v>14</v>
      </c>
      <c r="M211" s="29">
        <v>2330</v>
      </c>
      <c r="N211" s="29">
        <v>326</v>
      </c>
      <c r="O211" s="29">
        <v>194</v>
      </c>
      <c r="P211" s="29">
        <v>1358</v>
      </c>
      <c r="Q211" s="29">
        <v>0</v>
      </c>
      <c r="R211" s="30">
        <v>0</v>
      </c>
      <c r="S211" s="30">
        <v>0</v>
      </c>
      <c r="T211" s="29">
        <v>0</v>
      </c>
      <c r="U211" s="30">
        <v>0</v>
      </c>
      <c r="V211" s="29">
        <v>0</v>
      </c>
      <c r="W211" s="29">
        <v>0</v>
      </c>
      <c r="X211" s="11">
        <f t="shared" si="8"/>
        <v>4328</v>
      </c>
      <c r="Y211" s="29">
        <v>-1</v>
      </c>
      <c r="Z211" s="11">
        <f t="shared" si="9"/>
        <v>4327</v>
      </c>
    </row>
    <row r="212" spans="1:26" x14ac:dyDescent="0.2">
      <c r="A212" s="17" t="s">
        <v>235</v>
      </c>
      <c r="B212" s="25" t="s">
        <v>401</v>
      </c>
      <c r="C212" s="29">
        <v>0</v>
      </c>
      <c r="D212" s="30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3566</v>
      </c>
      <c r="J212" s="29">
        <v>14324</v>
      </c>
      <c r="K212" s="29">
        <v>2790</v>
      </c>
      <c r="L212" s="29">
        <v>1807</v>
      </c>
      <c r="M212" s="29">
        <v>543</v>
      </c>
      <c r="N212" s="29">
        <v>4035</v>
      </c>
      <c r="O212" s="29">
        <v>2473</v>
      </c>
      <c r="P212" s="29">
        <v>2309</v>
      </c>
      <c r="Q212" s="29">
        <v>0</v>
      </c>
      <c r="R212" s="30">
        <v>0</v>
      </c>
      <c r="S212" s="30">
        <v>0</v>
      </c>
      <c r="T212" s="29">
        <v>0</v>
      </c>
      <c r="U212" s="30">
        <v>0</v>
      </c>
      <c r="V212" s="29">
        <v>1285</v>
      </c>
      <c r="W212" s="29">
        <v>0</v>
      </c>
      <c r="X212" s="11">
        <f t="shared" si="8"/>
        <v>33132</v>
      </c>
      <c r="Y212" s="29">
        <v>1625</v>
      </c>
      <c r="Z212" s="11">
        <f t="shared" si="9"/>
        <v>34757</v>
      </c>
    </row>
    <row r="213" spans="1:26" x14ac:dyDescent="0.2">
      <c r="A213" s="17" t="s">
        <v>236</v>
      </c>
      <c r="B213" s="18" t="s">
        <v>423</v>
      </c>
      <c r="C213" s="29">
        <v>0</v>
      </c>
      <c r="D213" s="30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-3</v>
      </c>
      <c r="J213" s="29">
        <v>0</v>
      </c>
      <c r="K213" s="29">
        <v>0</v>
      </c>
      <c r="L213" s="29">
        <v>0</v>
      </c>
      <c r="M213" s="29">
        <v>3109</v>
      </c>
      <c r="N213" s="29">
        <v>29</v>
      </c>
      <c r="O213" s="29">
        <v>18</v>
      </c>
      <c r="P213" s="29">
        <v>-4</v>
      </c>
      <c r="Q213" s="29">
        <v>0</v>
      </c>
      <c r="R213" s="30">
        <v>0</v>
      </c>
      <c r="S213" s="30">
        <v>0</v>
      </c>
      <c r="T213" s="29">
        <v>0</v>
      </c>
      <c r="U213" s="30">
        <v>0</v>
      </c>
      <c r="V213" s="29">
        <v>0</v>
      </c>
      <c r="W213" s="29">
        <v>0</v>
      </c>
      <c r="X213" s="11">
        <f t="shared" si="8"/>
        <v>3149</v>
      </c>
      <c r="Y213" s="29">
        <v>-79</v>
      </c>
      <c r="Z213" s="11">
        <f t="shared" si="9"/>
        <v>3070</v>
      </c>
    </row>
    <row r="214" spans="1:26" x14ac:dyDescent="0.2">
      <c r="A214" s="17" t="s">
        <v>237</v>
      </c>
      <c r="B214" s="18" t="s">
        <v>402</v>
      </c>
      <c r="C214" s="29">
        <v>0</v>
      </c>
      <c r="D214" s="30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-149</v>
      </c>
      <c r="J214" s="29">
        <v>0</v>
      </c>
      <c r="K214" s="29">
        <v>0</v>
      </c>
      <c r="L214" s="29">
        <v>0</v>
      </c>
      <c r="M214" s="29">
        <v>2752</v>
      </c>
      <c r="N214" s="29">
        <v>20</v>
      </c>
      <c r="O214" s="29">
        <v>14</v>
      </c>
      <c r="P214" s="29">
        <v>0</v>
      </c>
      <c r="Q214" s="29">
        <v>0</v>
      </c>
      <c r="R214" s="30">
        <v>0</v>
      </c>
      <c r="S214" s="30">
        <v>0</v>
      </c>
      <c r="T214" s="29">
        <v>0</v>
      </c>
      <c r="U214" s="30">
        <v>0</v>
      </c>
      <c r="V214" s="29">
        <v>0</v>
      </c>
      <c r="W214" s="29">
        <v>0</v>
      </c>
      <c r="X214" s="11">
        <f t="shared" si="8"/>
        <v>2637</v>
      </c>
      <c r="Y214" s="29">
        <v>-10</v>
      </c>
      <c r="Z214" s="11">
        <f t="shared" si="9"/>
        <v>2627</v>
      </c>
    </row>
    <row r="215" spans="1:26" x14ac:dyDescent="0.2">
      <c r="A215" s="17" t="s">
        <v>238</v>
      </c>
      <c r="B215" s="18" t="s">
        <v>476</v>
      </c>
      <c r="C215" s="29">
        <v>0</v>
      </c>
      <c r="D215" s="30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-197</v>
      </c>
      <c r="N215" s="29">
        <v>6</v>
      </c>
      <c r="O215" s="29">
        <v>4</v>
      </c>
      <c r="P215" s="29">
        <v>0</v>
      </c>
      <c r="Q215" s="29">
        <v>0</v>
      </c>
      <c r="R215" s="30">
        <v>0</v>
      </c>
      <c r="S215" s="30">
        <v>0</v>
      </c>
      <c r="T215" s="29">
        <v>0</v>
      </c>
      <c r="U215" s="30">
        <v>0</v>
      </c>
      <c r="V215" s="29">
        <v>0</v>
      </c>
      <c r="W215" s="29">
        <v>0</v>
      </c>
      <c r="X215" s="11">
        <f t="shared" si="8"/>
        <v>-187</v>
      </c>
      <c r="Y215" s="29">
        <v>-9</v>
      </c>
      <c r="Z215" s="11">
        <f t="shared" si="9"/>
        <v>-196</v>
      </c>
    </row>
    <row r="216" spans="1:26" x14ac:dyDescent="0.2">
      <c r="A216" s="17" t="s">
        <v>224</v>
      </c>
      <c r="B216" s="25" t="s">
        <v>403</v>
      </c>
      <c r="C216" s="29">
        <v>0</v>
      </c>
      <c r="D216" s="30">
        <v>0</v>
      </c>
      <c r="E216" s="29">
        <v>311</v>
      </c>
      <c r="F216" s="29">
        <v>0</v>
      </c>
      <c r="G216" s="29">
        <v>0</v>
      </c>
      <c r="H216" s="29">
        <v>0</v>
      </c>
      <c r="I216" s="29">
        <v>301</v>
      </c>
      <c r="J216" s="29">
        <v>1614</v>
      </c>
      <c r="K216" s="29">
        <v>320</v>
      </c>
      <c r="L216" s="29">
        <v>231</v>
      </c>
      <c r="M216" s="29">
        <v>3171</v>
      </c>
      <c r="N216" s="29">
        <v>1360</v>
      </c>
      <c r="O216" s="29">
        <v>841</v>
      </c>
      <c r="P216" s="29">
        <v>859</v>
      </c>
      <c r="Q216" s="29">
        <v>0</v>
      </c>
      <c r="R216" s="30">
        <v>0</v>
      </c>
      <c r="S216" s="30">
        <v>0</v>
      </c>
      <c r="T216" s="29">
        <v>0</v>
      </c>
      <c r="U216" s="30">
        <v>0</v>
      </c>
      <c r="V216" s="29">
        <v>0</v>
      </c>
      <c r="W216" s="29">
        <v>0</v>
      </c>
      <c r="X216" s="11">
        <f t="shared" si="8"/>
        <v>9008</v>
      </c>
      <c r="Y216" s="29">
        <v>-66</v>
      </c>
      <c r="Z216" s="11">
        <f t="shared" si="9"/>
        <v>8942</v>
      </c>
    </row>
    <row r="217" spans="1:26" x14ac:dyDescent="0.2">
      <c r="A217" s="17" t="s">
        <v>225</v>
      </c>
      <c r="B217" s="18" t="s">
        <v>404</v>
      </c>
      <c r="C217" s="29">
        <v>0</v>
      </c>
      <c r="D217" s="30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208</v>
      </c>
      <c r="J217" s="29">
        <v>761</v>
      </c>
      <c r="K217" s="29">
        <v>146</v>
      </c>
      <c r="L217" s="29">
        <v>101</v>
      </c>
      <c r="M217" s="29">
        <v>6851</v>
      </c>
      <c r="N217" s="29">
        <v>1154</v>
      </c>
      <c r="O217" s="29">
        <v>701</v>
      </c>
      <c r="P217" s="29">
        <v>4209</v>
      </c>
      <c r="Q217" s="29">
        <v>0</v>
      </c>
      <c r="R217" s="30">
        <v>0</v>
      </c>
      <c r="S217" s="30">
        <v>0</v>
      </c>
      <c r="T217" s="29">
        <v>0</v>
      </c>
      <c r="U217" s="30">
        <v>0</v>
      </c>
      <c r="V217" s="29">
        <v>0</v>
      </c>
      <c r="W217" s="29">
        <v>0</v>
      </c>
      <c r="X217" s="11">
        <f t="shared" si="8"/>
        <v>14131</v>
      </c>
      <c r="Y217" s="29">
        <v>5</v>
      </c>
      <c r="Z217" s="11">
        <f t="shared" si="9"/>
        <v>14136</v>
      </c>
    </row>
    <row r="218" spans="1:26" x14ac:dyDescent="0.2">
      <c r="A218" s="17" t="s">
        <v>226</v>
      </c>
      <c r="B218" s="18" t="s">
        <v>405</v>
      </c>
      <c r="C218" s="29">
        <v>0</v>
      </c>
      <c r="D218" s="30">
        <v>0</v>
      </c>
      <c r="E218" s="29">
        <v>6682</v>
      </c>
      <c r="F218" s="29">
        <v>0</v>
      </c>
      <c r="G218" s="29">
        <v>0</v>
      </c>
      <c r="H218" s="29">
        <v>0</v>
      </c>
      <c r="I218" s="29">
        <v>698</v>
      </c>
      <c r="J218" s="29">
        <v>1146</v>
      </c>
      <c r="K218" s="29">
        <v>237</v>
      </c>
      <c r="L218" s="29">
        <v>151</v>
      </c>
      <c r="M218" s="29">
        <v>7282</v>
      </c>
      <c r="N218" s="29">
        <v>1245</v>
      </c>
      <c r="O218" s="29">
        <v>776</v>
      </c>
      <c r="P218" s="29">
        <v>2518</v>
      </c>
      <c r="Q218" s="29">
        <v>0</v>
      </c>
      <c r="R218" s="30">
        <v>0</v>
      </c>
      <c r="S218" s="30">
        <v>0</v>
      </c>
      <c r="T218" s="29">
        <v>0</v>
      </c>
      <c r="U218" s="30">
        <v>0</v>
      </c>
      <c r="V218" s="29">
        <v>0</v>
      </c>
      <c r="W218" s="29">
        <v>0</v>
      </c>
      <c r="X218" s="11">
        <f t="shared" si="8"/>
        <v>20735</v>
      </c>
      <c r="Y218" s="29">
        <v>-4</v>
      </c>
      <c r="Z218" s="11">
        <f t="shared" si="9"/>
        <v>20731</v>
      </c>
    </row>
    <row r="219" spans="1:26" x14ac:dyDescent="0.2">
      <c r="A219" s="17" t="s">
        <v>227</v>
      </c>
      <c r="B219" s="18" t="s">
        <v>406</v>
      </c>
      <c r="C219" s="29">
        <v>0</v>
      </c>
      <c r="D219" s="30">
        <v>0</v>
      </c>
      <c r="E219" s="29">
        <v>1662</v>
      </c>
      <c r="F219" s="29">
        <v>0</v>
      </c>
      <c r="G219" s="29">
        <v>0</v>
      </c>
      <c r="H219" s="29">
        <v>0</v>
      </c>
      <c r="I219" s="29">
        <v>0</v>
      </c>
      <c r="J219" s="29">
        <v>1269</v>
      </c>
      <c r="K219" s="29">
        <v>243</v>
      </c>
      <c r="L219" s="29">
        <v>116</v>
      </c>
      <c r="M219" s="29">
        <v>5324</v>
      </c>
      <c r="N219" s="29">
        <v>956</v>
      </c>
      <c r="O219" s="29">
        <v>576</v>
      </c>
      <c r="P219" s="29">
        <v>609</v>
      </c>
      <c r="Q219" s="29">
        <v>0</v>
      </c>
      <c r="R219" s="30">
        <v>0</v>
      </c>
      <c r="S219" s="30">
        <v>0</v>
      </c>
      <c r="T219" s="29">
        <v>0</v>
      </c>
      <c r="U219" s="30">
        <v>0</v>
      </c>
      <c r="V219" s="29">
        <v>0</v>
      </c>
      <c r="W219" s="29">
        <v>0</v>
      </c>
      <c r="X219" s="11">
        <f t="shared" ref="X219:X224" si="10">SUM(C219:W219)</f>
        <v>10755</v>
      </c>
      <c r="Y219" s="29">
        <v>-22</v>
      </c>
      <c r="Z219" s="11">
        <f t="shared" si="7"/>
        <v>10733</v>
      </c>
    </row>
    <row r="220" spans="1:26" x14ac:dyDescent="0.2">
      <c r="A220" s="17" t="s">
        <v>228</v>
      </c>
      <c r="B220" s="20" t="s">
        <v>407</v>
      </c>
      <c r="C220" s="29">
        <v>0</v>
      </c>
      <c r="D220" s="30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193</v>
      </c>
      <c r="J220" s="29">
        <v>355</v>
      </c>
      <c r="K220" s="29">
        <v>68</v>
      </c>
      <c r="L220" s="29">
        <v>40</v>
      </c>
      <c r="M220" s="29">
        <v>3380</v>
      </c>
      <c r="N220" s="29">
        <v>589</v>
      </c>
      <c r="O220" s="29">
        <v>361</v>
      </c>
      <c r="P220" s="29">
        <v>5</v>
      </c>
      <c r="Q220" s="29">
        <v>0</v>
      </c>
      <c r="R220" s="30">
        <v>0</v>
      </c>
      <c r="S220" s="30">
        <v>0</v>
      </c>
      <c r="T220" s="29">
        <v>0</v>
      </c>
      <c r="U220" s="30">
        <v>14</v>
      </c>
      <c r="V220" s="29">
        <v>0</v>
      </c>
      <c r="W220" s="29">
        <v>0</v>
      </c>
      <c r="X220" s="11">
        <f t="shared" si="10"/>
        <v>5005</v>
      </c>
      <c r="Y220" s="29">
        <v>-14</v>
      </c>
      <c r="Z220" s="11">
        <f t="shared" si="7"/>
        <v>4991</v>
      </c>
    </row>
    <row r="221" spans="1:26" x14ac:dyDescent="0.2">
      <c r="A221" s="17" t="s">
        <v>229</v>
      </c>
      <c r="B221" s="18" t="s">
        <v>408</v>
      </c>
      <c r="C221" s="29">
        <v>0</v>
      </c>
      <c r="D221" s="30">
        <v>0</v>
      </c>
      <c r="E221" s="29">
        <v>0</v>
      </c>
      <c r="F221" s="29">
        <v>0</v>
      </c>
      <c r="G221" s="29">
        <v>0</v>
      </c>
      <c r="H221" s="29">
        <v>-1</v>
      </c>
      <c r="I221" s="29">
        <v>2625</v>
      </c>
      <c r="J221" s="29">
        <v>3490</v>
      </c>
      <c r="K221" s="29">
        <v>690</v>
      </c>
      <c r="L221" s="29">
        <v>504</v>
      </c>
      <c r="M221" s="29">
        <v>18003</v>
      </c>
      <c r="N221" s="29">
        <v>6457</v>
      </c>
      <c r="O221" s="29">
        <v>4007</v>
      </c>
      <c r="P221" s="29">
        <v>1834</v>
      </c>
      <c r="Q221" s="29">
        <v>0</v>
      </c>
      <c r="R221" s="30">
        <v>0</v>
      </c>
      <c r="S221" s="30">
        <v>0</v>
      </c>
      <c r="T221" s="29">
        <v>0</v>
      </c>
      <c r="U221" s="30">
        <v>-3273</v>
      </c>
      <c r="V221" s="29">
        <v>0</v>
      </c>
      <c r="W221" s="29">
        <v>0</v>
      </c>
      <c r="X221" s="11">
        <f t="shared" si="10"/>
        <v>34336</v>
      </c>
      <c r="Y221" s="29">
        <v>-372.94607048340913</v>
      </c>
      <c r="Z221" s="11">
        <f t="shared" si="7"/>
        <v>33963.053929516595</v>
      </c>
    </row>
    <row r="222" spans="1:26" x14ac:dyDescent="0.2">
      <c r="A222" s="17" t="s">
        <v>230</v>
      </c>
      <c r="B222" s="18" t="s">
        <v>477</v>
      </c>
      <c r="C222" s="29">
        <v>0</v>
      </c>
      <c r="D222" s="30">
        <v>0</v>
      </c>
      <c r="E222" s="29">
        <v>3340</v>
      </c>
      <c r="F222" s="29">
        <v>0</v>
      </c>
      <c r="G222" s="29">
        <v>0</v>
      </c>
      <c r="H222" s="29">
        <v>5</v>
      </c>
      <c r="I222" s="29">
        <v>18968</v>
      </c>
      <c r="J222" s="29">
        <v>121246</v>
      </c>
      <c r="K222" s="29">
        <v>23231</v>
      </c>
      <c r="L222" s="29">
        <v>9559</v>
      </c>
      <c r="M222" s="29">
        <v>17721</v>
      </c>
      <c r="N222" s="29">
        <v>100863</v>
      </c>
      <c r="O222" s="29">
        <v>61587</v>
      </c>
      <c r="P222" s="29">
        <v>457214</v>
      </c>
      <c r="Q222" s="29">
        <v>0</v>
      </c>
      <c r="R222" s="30">
        <v>0</v>
      </c>
      <c r="S222" s="30">
        <v>0</v>
      </c>
      <c r="T222" s="29">
        <v>0</v>
      </c>
      <c r="U222" s="30">
        <v>-33</v>
      </c>
      <c r="V222" s="29">
        <v>-104</v>
      </c>
      <c r="W222" s="29">
        <v>0</v>
      </c>
      <c r="X222" s="11">
        <f t="shared" si="10"/>
        <v>813597</v>
      </c>
      <c r="Y222" s="29">
        <v>-3794.0871457225512</v>
      </c>
      <c r="Z222" s="11">
        <f t="shared" si="7"/>
        <v>809802.91285427741</v>
      </c>
    </row>
    <row r="223" spans="1:26" x14ac:dyDescent="0.2">
      <c r="A223" s="17" t="s">
        <v>424</v>
      </c>
      <c r="B223" s="18" t="s">
        <v>231</v>
      </c>
      <c r="C223" s="29">
        <v>0</v>
      </c>
      <c r="D223" s="30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28950268</v>
      </c>
      <c r="J223" s="29">
        <v>1819402</v>
      </c>
      <c r="K223" s="29">
        <v>196370</v>
      </c>
      <c r="L223" s="29">
        <v>498353</v>
      </c>
      <c r="M223" s="29">
        <v>0</v>
      </c>
      <c r="N223" s="29">
        <v>8276092</v>
      </c>
      <c r="O223" s="29">
        <v>0</v>
      </c>
      <c r="P223" s="29">
        <v>9549776</v>
      </c>
      <c r="Q223" s="29">
        <v>986257</v>
      </c>
      <c r="R223" s="30">
        <v>0</v>
      </c>
      <c r="S223" s="30">
        <v>0</v>
      </c>
      <c r="T223" s="29">
        <v>8989896</v>
      </c>
      <c r="U223" s="30">
        <v>3302497</v>
      </c>
      <c r="V223" s="29">
        <v>0</v>
      </c>
      <c r="W223" s="29">
        <v>0</v>
      </c>
      <c r="X223" s="11">
        <f t="shared" si="10"/>
        <v>62568911</v>
      </c>
      <c r="Y223" s="29">
        <v>0</v>
      </c>
      <c r="Z223" s="11">
        <f t="shared" si="7"/>
        <v>62568911</v>
      </c>
    </row>
    <row r="224" spans="1:26" x14ac:dyDescent="0.2">
      <c r="A224" s="17" t="s">
        <v>425</v>
      </c>
      <c r="B224" s="18" t="s">
        <v>232</v>
      </c>
      <c r="C224" s="29">
        <v>663696</v>
      </c>
      <c r="D224" s="30">
        <v>2004028</v>
      </c>
      <c r="E224" s="29">
        <v>-44548</v>
      </c>
      <c r="F224" s="29">
        <v>56288</v>
      </c>
      <c r="G224" s="29">
        <v>-21471</v>
      </c>
      <c r="H224" s="29">
        <v>678</v>
      </c>
      <c r="I224" s="29">
        <v>-6411</v>
      </c>
      <c r="J224" s="29">
        <v>-4245</v>
      </c>
      <c r="K224" s="29">
        <v>-575</v>
      </c>
      <c r="L224" s="29">
        <v>1507</v>
      </c>
      <c r="M224" s="29">
        <v>159849</v>
      </c>
      <c r="N224" s="29">
        <v>1953074</v>
      </c>
      <c r="O224" s="29">
        <v>3492</v>
      </c>
      <c r="P224" s="29">
        <v>70194</v>
      </c>
      <c r="Q224" s="29">
        <v>70892</v>
      </c>
      <c r="R224" s="30">
        <v>-283247</v>
      </c>
      <c r="S224" s="30">
        <v>0</v>
      </c>
      <c r="T224" s="29">
        <v>12974</v>
      </c>
      <c r="U224" s="30">
        <v>294660</v>
      </c>
      <c r="V224" s="29">
        <v>-3709</v>
      </c>
      <c r="W224" s="29">
        <v>66732</v>
      </c>
      <c r="X224" s="11">
        <f t="shared" si="10"/>
        <v>4993858</v>
      </c>
      <c r="Y224" s="29">
        <v>318667.05636540562</v>
      </c>
      <c r="Z224" s="11">
        <f t="shared" si="7"/>
        <v>5312525.0563654052</v>
      </c>
    </row>
    <row r="225" spans="2:26" ht="12.75" thickBot="1" x14ac:dyDescent="0.25">
      <c r="B225" s="16"/>
      <c r="C225" s="10">
        <f t="shared" ref="C225:Z225" si="11">SUM(C10:C224)</f>
        <v>5941170</v>
      </c>
      <c r="D225" s="10">
        <f t="shared" si="11"/>
        <v>3079721</v>
      </c>
      <c r="E225" s="10">
        <f t="shared" si="11"/>
        <v>797205</v>
      </c>
      <c r="F225" s="10">
        <f t="shared" si="11"/>
        <v>59930</v>
      </c>
      <c r="G225" s="10">
        <f t="shared" si="11"/>
        <v>-49310</v>
      </c>
      <c r="H225" s="10">
        <f t="shared" si="11"/>
        <v>-23</v>
      </c>
      <c r="I225" s="10">
        <f t="shared" si="11"/>
        <v>30680762</v>
      </c>
      <c r="J225" s="10">
        <f t="shared" si="11"/>
        <v>7700120</v>
      </c>
      <c r="K225" s="10">
        <f t="shared" si="11"/>
        <v>1326560</v>
      </c>
      <c r="L225" s="10">
        <f t="shared" si="11"/>
        <v>1212194</v>
      </c>
      <c r="M225" s="10">
        <f t="shared" si="11"/>
        <v>3376017</v>
      </c>
      <c r="N225" s="10">
        <f t="shared" si="11"/>
        <v>14058075</v>
      </c>
      <c r="O225" s="10">
        <f t="shared" si="11"/>
        <v>2352376</v>
      </c>
      <c r="P225" s="10">
        <f t="shared" si="11"/>
        <v>15620896</v>
      </c>
      <c r="Q225" s="10">
        <f t="shared" si="11"/>
        <v>9758283</v>
      </c>
      <c r="R225" s="10">
        <f t="shared" si="11"/>
        <v>8989015</v>
      </c>
      <c r="S225" s="10">
        <f t="shared" si="11"/>
        <v>-53936</v>
      </c>
      <c r="T225" s="10">
        <f t="shared" si="11"/>
        <v>8931963</v>
      </c>
      <c r="U225" s="10">
        <f t="shared" si="11"/>
        <v>4083270</v>
      </c>
      <c r="V225" s="10">
        <f t="shared" si="11"/>
        <v>-643701</v>
      </c>
      <c r="W225" s="10">
        <f t="shared" si="11"/>
        <v>-3350589</v>
      </c>
      <c r="X225" s="10">
        <f t="shared" si="11"/>
        <v>113869998</v>
      </c>
      <c r="Y225" s="10">
        <f t="shared" si="11"/>
        <v>194894.53387625708</v>
      </c>
      <c r="Z225" s="10">
        <f t="shared" si="11"/>
        <v>114064892.53387627</v>
      </c>
    </row>
    <row r="226" spans="2:26" ht="12.75" thickTop="1" x14ac:dyDescent="0.2"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1"/>
      <c r="W226" s="11"/>
      <c r="X226" s="11"/>
      <c r="Y226" s="11"/>
      <c r="Z226" s="9"/>
    </row>
    <row r="227" spans="2:26" x14ac:dyDescent="0.2"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1"/>
      <c r="W227" s="11"/>
      <c r="X227" s="11"/>
      <c r="Y227" s="11"/>
      <c r="Z227" s="9"/>
    </row>
    <row r="228" spans="2:26" x14ac:dyDescent="0.2"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11"/>
      <c r="W228" s="11"/>
      <c r="X228" s="11"/>
      <c r="Y228" s="11"/>
      <c r="Z228" s="9"/>
    </row>
    <row r="229" spans="2:26" x14ac:dyDescent="0.2"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x14ac:dyDescent="0.2">
      <c r="B230" s="1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x14ac:dyDescent="0.2">
      <c r="B231" s="1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x14ac:dyDescent="0.2">
      <c r="B232" s="1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x14ac:dyDescent="0.2">
      <c r="B233" s="1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x14ac:dyDescent="0.2">
      <c r="B234" s="1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x14ac:dyDescent="0.2">
      <c r="B235" s="1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x14ac:dyDescent="0.2">
      <c r="B236" s="1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x14ac:dyDescent="0.2">
      <c r="B237" s="1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x14ac:dyDescent="0.2">
      <c r="B238" s="1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x14ac:dyDescent="0.2">
      <c r="B239" s="1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x14ac:dyDescent="0.2">
      <c r="B240" s="1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x14ac:dyDescent="0.2">
      <c r="B241" s="1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x14ac:dyDescent="0.2">
      <c r="B242" s="1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x14ac:dyDescent="0.2"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5"/>
    </row>
    <row r="244" spans="2:26" x14ac:dyDescent="0.2"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5"/>
    </row>
    <row r="245" spans="2:26" x14ac:dyDescent="0.2"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5"/>
    </row>
    <row r="246" spans="2:26" x14ac:dyDescent="0.2"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5"/>
    </row>
    <row r="247" spans="2:26" x14ac:dyDescent="0.2"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5"/>
    </row>
    <row r="248" spans="2:26" x14ac:dyDescent="0.2"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5"/>
    </row>
    <row r="249" spans="2:26" x14ac:dyDescent="0.2"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5"/>
    </row>
    <row r="250" spans="2:26" x14ac:dyDescent="0.2"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5"/>
    </row>
    <row r="251" spans="2:26" x14ac:dyDescent="0.2"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5"/>
    </row>
    <row r="252" spans="2:26" x14ac:dyDescent="0.2"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5"/>
    </row>
    <row r="253" spans="2:26" x14ac:dyDescent="0.2"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5"/>
    </row>
    <row r="254" spans="2:26" x14ac:dyDescent="0.2"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5"/>
    </row>
    <row r="255" spans="2:26" x14ac:dyDescent="0.2"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5"/>
    </row>
    <row r="256" spans="2:26" x14ac:dyDescent="0.2"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5"/>
    </row>
    <row r="257" spans="2:26" x14ac:dyDescent="0.2"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5"/>
    </row>
    <row r="258" spans="2:26" x14ac:dyDescent="0.2"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5"/>
    </row>
    <row r="259" spans="2:26" x14ac:dyDescent="0.2"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5"/>
    </row>
    <row r="260" spans="2:26" x14ac:dyDescent="0.2"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5"/>
    </row>
    <row r="261" spans="2:26" x14ac:dyDescent="0.2"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5"/>
    </row>
    <row r="262" spans="2:26" x14ac:dyDescent="0.2"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5"/>
    </row>
    <row r="263" spans="2:26" x14ac:dyDescent="0.2"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5"/>
    </row>
    <row r="264" spans="2:26" x14ac:dyDescent="0.2"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5"/>
    </row>
    <row r="265" spans="2:26" x14ac:dyDescent="0.2"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5"/>
    </row>
    <row r="266" spans="2:26" x14ac:dyDescent="0.2"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5"/>
    </row>
    <row r="267" spans="2:26" x14ac:dyDescent="0.2"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5"/>
    </row>
    <row r="268" spans="2:26" x14ac:dyDescent="0.2"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5"/>
    </row>
    <row r="269" spans="2:26" x14ac:dyDescent="0.2"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5"/>
    </row>
    <row r="270" spans="2:26" x14ac:dyDescent="0.2"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5"/>
    </row>
    <row r="271" spans="2:26" x14ac:dyDescent="0.2"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5"/>
    </row>
    <row r="272" spans="2:26" x14ac:dyDescent="0.2"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5"/>
    </row>
    <row r="273" spans="2:26" x14ac:dyDescent="0.2"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5"/>
    </row>
    <row r="274" spans="2:26" x14ac:dyDescent="0.2"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5"/>
    </row>
    <row r="275" spans="2:26" x14ac:dyDescent="0.2"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5"/>
    </row>
    <row r="276" spans="2:26" x14ac:dyDescent="0.2"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5"/>
    </row>
    <row r="277" spans="2:26" x14ac:dyDescent="0.2"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5"/>
    </row>
    <row r="278" spans="2:26" x14ac:dyDescent="0.2"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5"/>
    </row>
    <row r="279" spans="2:26" x14ac:dyDescent="0.2"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5"/>
    </row>
    <row r="280" spans="2:26" x14ac:dyDescent="0.2"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5"/>
    </row>
    <row r="281" spans="2:26" x14ac:dyDescent="0.2"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5"/>
    </row>
    <row r="282" spans="2:26" x14ac:dyDescent="0.2"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5"/>
    </row>
    <row r="283" spans="2:26" x14ac:dyDescent="0.2"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5"/>
    </row>
    <row r="284" spans="2:26" x14ac:dyDescent="0.2"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5"/>
    </row>
    <row r="285" spans="2:26" x14ac:dyDescent="0.2"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5"/>
    </row>
    <row r="286" spans="2:26" x14ac:dyDescent="0.2"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5"/>
    </row>
    <row r="287" spans="2:26" x14ac:dyDescent="0.2"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5"/>
    </row>
    <row r="288" spans="2:26" x14ac:dyDescent="0.2"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5"/>
    </row>
    <row r="289" spans="2:26" x14ac:dyDescent="0.2"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5"/>
    </row>
    <row r="290" spans="2:26" x14ac:dyDescent="0.2"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5"/>
    </row>
    <row r="291" spans="2:26" x14ac:dyDescent="0.2"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5"/>
    </row>
    <row r="292" spans="2:26" x14ac:dyDescent="0.2"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5"/>
    </row>
    <row r="293" spans="2:26" x14ac:dyDescent="0.2"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5"/>
    </row>
    <row r="294" spans="2:26" x14ac:dyDescent="0.2"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5"/>
    </row>
    <row r="295" spans="2:26" x14ac:dyDescent="0.2"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5"/>
    </row>
    <row r="296" spans="2:26" x14ac:dyDescent="0.2"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5"/>
    </row>
    <row r="297" spans="2:26" x14ac:dyDescent="0.2"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5"/>
    </row>
    <row r="298" spans="2:26" x14ac:dyDescent="0.2"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5"/>
    </row>
    <row r="299" spans="2:26" x14ac:dyDescent="0.2"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5"/>
    </row>
    <row r="300" spans="2:26" x14ac:dyDescent="0.2"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5"/>
    </row>
    <row r="301" spans="2:26" x14ac:dyDescent="0.2"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5"/>
    </row>
    <row r="302" spans="2:26" x14ac:dyDescent="0.2"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5"/>
    </row>
    <row r="303" spans="2:26" x14ac:dyDescent="0.2"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5"/>
    </row>
    <row r="304" spans="2:26" x14ac:dyDescent="0.2"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5"/>
    </row>
    <row r="305" spans="2:26" x14ac:dyDescent="0.2"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5"/>
    </row>
    <row r="306" spans="2:26" x14ac:dyDescent="0.2"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5"/>
    </row>
    <row r="307" spans="2:26" x14ac:dyDescent="0.2"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5"/>
    </row>
    <row r="308" spans="2:26" x14ac:dyDescent="0.2"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5"/>
    </row>
    <row r="309" spans="2:26" x14ac:dyDescent="0.2"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5"/>
    </row>
    <row r="310" spans="2:26" x14ac:dyDescent="0.2"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5"/>
    </row>
    <row r="311" spans="2:26" x14ac:dyDescent="0.2"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5"/>
    </row>
    <row r="312" spans="2:26" x14ac:dyDescent="0.2">
      <c r="Z312" s="5"/>
    </row>
    <row r="313" spans="2:26" x14ac:dyDescent="0.2">
      <c r="Z313" s="5"/>
    </row>
    <row r="314" spans="2:26" x14ac:dyDescent="0.2">
      <c r="Z314" s="5"/>
    </row>
    <row r="315" spans="2:26" x14ac:dyDescent="0.2">
      <c r="Z315" s="5"/>
    </row>
    <row r="316" spans="2:26" x14ac:dyDescent="0.2">
      <c r="Z316" s="5"/>
    </row>
    <row r="317" spans="2:26" x14ac:dyDescent="0.2">
      <c r="Z317" s="5"/>
    </row>
    <row r="318" spans="2:26" x14ac:dyDescent="0.2">
      <c r="Z318" s="5"/>
    </row>
    <row r="319" spans="2:26" x14ac:dyDescent="0.2">
      <c r="Z319" s="5"/>
    </row>
    <row r="320" spans="2:26" x14ac:dyDescent="0.2">
      <c r="Z320" s="5"/>
    </row>
    <row r="321" spans="26:26" x14ac:dyDescent="0.2">
      <c r="Z321" s="5"/>
    </row>
    <row r="322" spans="26:26" x14ac:dyDescent="0.2">
      <c r="Z322" s="5"/>
    </row>
    <row r="323" spans="26:26" x14ac:dyDescent="0.2">
      <c r="Z323" s="5"/>
    </row>
    <row r="324" spans="26:26" x14ac:dyDescent="0.2">
      <c r="Z324" s="5"/>
    </row>
    <row r="325" spans="26:26" x14ac:dyDescent="0.2">
      <c r="Z325" s="5"/>
    </row>
    <row r="326" spans="26:26" x14ac:dyDescent="0.2">
      <c r="Z326" s="5"/>
    </row>
    <row r="327" spans="26:26" x14ac:dyDescent="0.2">
      <c r="Z327" s="5"/>
    </row>
    <row r="328" spans="26:26" x14ac:dyDescent="0.2">
      <c r="Z328" s="5"/>
    </row>
    <row r="329" spans="26:26" x14ac:dyDescent="0.2">
      <c r="Z329" s="5"/>
    </row>
    <row r="330" spans="26:26" x14ac:dyDescent="0.2">
      <c r="Z330" s="5"/>
    </row>
    <row r="331" spans="26:26" x14ac:dyDescent="0.2">
      <c r="Z331" s="5"/>
    </row>
    <row r="332" spans="26:26" x14ac:dyDescent="0.2">
      <c r="Z332" s="5"/>
    </row>
    <row r="333" spans="26:26" x14ac:dyDescent="0.2">
      <c r="Z333" s="5"/>
    </row>
    <row r="334" spans="26:26" x14ac:dyDescent="0.2">
      <c r="Z334" s="5"/>
    </row>
    <row r="335" spans="26:26" x14ac:dyDescent="0.2">
      <c r="Z335" s="5"/>
    </row>
    <row r="336" spans="26:26" x14ac:dyDescent="0.2">
      <c r="Z336" s="5"/>
    </row>
    <row r="337" spans="26:26" x14ac:dyDescent="0.2">
      <c r="Z337" s="5"/>
    </row>
    <row r="338" spans="26:26" x14ac:dyDescent="0.2">
      <c r="Z338" s="5"/>
    </row>
    <row r="339" spans="26:26" x14ac:dyDescent="0.2">
      <c r="Z339" s="5"/>
    </row>
    <row r="340" spans="26:26" x14ac:dyDescent="0.2">
      <c r="Z340" s="5"/>
    </row>
    <row r="341" spans="26:26" x14ac:dyDescent="0.2">
      <c r="Z341" s="5"/>
    </row>
    <row r="342" spans="26:26" x14ac:dyDescent="0.2">
      <c r="Z342" s="5"/>
    </row>
    <row r="343" spans="26:26" x14ac:dyDescent="0.2">
      <c r="Z343" s="5"/>
    </row>
    <row r="344" spans="26:26" x14ac:dyDescent="0.2">
      <c r="Z344" s="5"/>
    </row>
    <row r="345" spans="26:26" x14ac:dyDescent="0.2">
      <c r="Z345" s="5"/>
    </row>
    <row r="346" spans="26:26" x14ac:dyDescent="0.2">
      <c r="Z346" s="5"/>
    </row>
    <row r="347" spans="26:26" x14ac:dyDescent="0.2">
      <c r="Z347" s="5"/>
    </row>
    <row r="348" spans="26:26" x14ac:dyDescent="0.2">
      <c r="Z348" s="5"/>
    </row>
    <row r="349" spans="26:26" x14ac:dyDescent="0.2">
      <c r="Z349" s="5"/>
    </row>
    <row r="350" spans="26:26" x14ac:dyDescent="0.2">
      <c r="Z350" s="5"/>
    </row>
    <row r="351" spans="26:26" x14ac:dyDescent="0.2">
      <c r="Z351" s="5"/>
    </row>
    <row r="352" spans="26:26" x14ac:dyDescent="0.2">
      <c r="Z352" s="5"/>
    </row>
    <row r="353" spans="26:26" x14ac:dyDescent="0.2">
      <c r="Z353" s="5"/>
    </row>
    <row r="354" spans="26:26" x14ac:dyDescent="0.2">
      <c r="Z354" s="5"/>
    </row>
    <row r="355" spans="26:26" x14ac:dyDescent="0.2">
      <c r="Z355" s="5"/>
    </row>
    <row r="356" spans="26:26" x14ac:dyDescent="0.2">
      <c r="Z356" s="5"/>
    </row>
    <row r="357" spans="26:26" x14ac:dyDescent="0.2">
      <c r="Z357" s="5"/>
    </row>
    <row r="358" spans="26:26" x14ac:dyDescent="0.2">
      <c r="Z358" s="5"/>
    </row>
    <row r="359" spans="26:26" x14ac:dyDescent="0.2">
      <c r="Z359" s="5"/>
    </row>
    <row r="360" spans="26:26" x14ac:dyDescent="0.2">
      <c r="Z360" s="5"/>
    </row>
    <row r="361" spans="26:26" x14ac:dyDescent="0.2">
      <c r="Z361" s="5"/>
    </row>
    <row r="362" spans="26:26" x14ac:dyDescent="0.2">
      <c r="Z362" s="5"/>
    </row>
    <row r="363" spans="26:26" x14ac:dyDescent="0.2">
      <c r="Z363" s="5"/>
    </row>
    <row r="364" spans="26:26" x14ac:dyDescent="0.2">
      <c r="Z364" s="5"/>
    </row>
    <row r="365" spans="26:26" x14ac:dyDescent="0.2">
      <c r="Z365" s="5"/>
    </row>
    <row r="366" spans="26:26" x14ac:dyDescent="0.2">
      <c r="Z366" s="5"/>
    </row>
    <row r="367" spans="26:26" x14ac:dyDescent="0.2">
      <c r="Z367" s="5"/>
    </row>
    <row r="368" spans="26:26" x14ac:dyDescent="0.2">
      <c r="Z368" s="5"/>
    </row>
    <row r="369" spans="26:26" x14ac:dyDescent="0.2">
      <c r="Z369" s="5"/>
    </row>
    <row r="370" spans="26:26" x14ac:dyDescent="0.2">
      <c r="Z370" s="5"/>
    </row>
    <row r="371" spans="26:26" x14ac:dyDescent="0.2">
      <c r="Z371" s="5"/>
    </row>
    <row r="372" spans="26:26" x14ac:dyDescent="0.2">
      <c r="Z372" s="5"/>
    </row>
    <row r="373" spans="26:26" x14ac:dyDescent="0.2">
      <c r="Z373" s="5"/>
    </row>
    <row r="374" spans="26:26" x14ac:dyDescent="0.2">
      <c r="Z374" s="5"/>
    </row>
    <row r="375" spans="26:26" x14ac:dyDescent="0.2">
      <c r="Z375" s="5"/>
    </row>
    <row r="376" spans="26:26" x14ac:dyDescent="0.2">
      <c r="Z376" s="5"/>
    </row>
    <row r="377" spans="26:26" x14ac:dyDescent="0.2">
      <c r="Z377" s="5"/>
    </row>
    <row r="378" spans="26:26" x14ac:dyDescent="0.2">
      <c r="Z378" s="5"/>
    </row>
    <row r="379" spans="26:26" x14ac:dyDescent="0.2">
      <c r="Z379" s="5"/>
    </row>
    <row r="380" spans="26:26" x14ac:dyDescent="0.2">
      <c r="Z380" s="5"/>
    </row>
    <row r="381" spans="26:26" x14ac:dyDescent="0.2">
      <c r="Z381" s="5"/>
    </row>
    <row r="382" spans="26:26" x14ac:dyDescent="0.2">
      <c r="Z382" s="5"/>
    </row>
    <row r="383" spans="26:26" x14ac:dyDescent="0.2">
      <c r="Z383" s="5"/>
    </row>
    <row r="384" spans="26:26" x14ac:dyDescent="0.2">
      <c r="Z384" s="5"/>
    </row>
    <row r="385" spans="26:26" x14ac:dyDescent="0.2">
      <c r="Z385" s="5"/>
    </row>
    <row r="386" spans="26:26" x14ac:dyDescent="0.2">
      <c r="Z386" s="5"/>
    </row>
    <row r="387" spans="26:26" x14ac:dyDescent="0.2">
      <c r="Z387" s="5"/>
    </row>
    <row r="388" spans="26:26" x14ac:dyDescent="0.2">
      <c r="Z388" s="5"/>
    </row>
    <row r="389" spans="26:26" x14ac:dyDescent="0.2">
      <c r="Z389" s="5"/>
    </row>
    <row r="390" spans="26:26" x14ac:dyDescent="0.2">
      <c r="Z390" s="5"/>
    </row>
    <row r="391" spans="26:26" x14ac:dyDescent="0.2">
      <c r="Z391" s="5"/>
    </row>
    <row r="392" spans="26:26" x14ac:dyDescent="0.2">
      <c r="Z392" s="5"/>
    </row>
    <row r="393" spans="26:26" x14ac:dyDescent="0.2">
      <c r="Z393" s="5"/>
    </row>
    <row r="394" spans="26:26" x14ac:dyDescent="0.2">
      <c r="Z394" s="5"/>
    </row>
    <row r="395" spans="26:26" x14ac:dyDescent="0.2">
      <c r="Z395" s="5"/>
    </row>
    <row r="396" spans="26:26" x14ac:dyDescent="0.2">
      <c r="Z396" s="5"/>
    </row>
    <row r="397" spans="26:26" x14ac:dyDescent="0.2">
      <c r="Z397" s="5"/>
    </row>
    <row r="398" spans="26:26" x14ac:dyDescent="0.2">
      <c r="Z398" s="5"/>
    </row>
    <row r="399" spans="26:26" x14ac:dyDescent="0.2">
      <c r="Z399" s="5"/>
    </row>
    <row r="400" spans="26:26" x14ac:dyDescent="0.2">
      <c r="Z400" s="5"/>
    </row>
    <row r="401" spans="26:26" x14ac:dyDescent="0.2">
      <c r="Z401" s="5"/>
    </row>
    <row r="402" spans="26:26" x14ac:dyDescent="0.2">
      <c r="Z402" s="5"/>
    </row>
    <row r="403" spans="26:26" x14ac:dyDescent="0.2">
      <c r="Z403" s="5"/>
    </row>
    <row r="404" spans="26:26" x14ac:dyDescent="0.2">
      <c r="Z404" s="5"/>
    </row>
    <row r="405" spans="26:26" x14ac:dyDescent="0.2">
      <c r="Z405" s="5"/>
    </row>
    <row r="406" spans="26:26" x14ac:dyDescent="0.2">
      <c r="Z406" s="5"/>
    </row>
    <row r="407" spans="26:26" x14ac:dyDescent="0.2">
      <c r="Z407" s="5"/>
    </row>
    <row r="408" spans="26:26" x14ac:dyDescent="0.2">
      <c r="Z408" s="5"/>
    </row>
    <row r="409" spans="26:26" x14ac:dyDescent="0.2">
      <c r="Z409" s="5"/>
    </row>
    <row r="410" spans="26:26" x14ac:dyDescent="0.2">
      <c r="Z410" s="5"/>
    </row>
    <row r="411" spans="26:26" x14ac:dyDescent="0.2">
      <c r="Z411" s="5"/>
    </row>
    <row r="412" spans="26:26" x14ac:dyDescent="0.2">
      <c r="Z412" s="5"/>
    </row>
    <row r="413" spans="26:26" x14ac:dyDescent="0.2">
      <c r="Z413" s="5"/>
    </row>
    <row r="414" spans="26:26" x14ac:dyDescent="0.2">
      <c r="Z414" s="5"/>
    </row>
    <row r="415" spans="26:26" x14ac:dyDescent="0.2">
      <c r="Z415" s="5"/>
    </row>
    <row r="416" spans="26:26" x14ac:dyDescent="0.2">
      <c r="Z416" s="5"/>
    </row>
    <row r="417" spans="26:26" x14ac:dyDescent="0.2">
      <c r="Z417" s="5"/>
    </row>
    <row r="418" spans="26:26" x14ac:dyDescent="0.2">
      <c r="Z418" s="5"/>
    </row>
    <row r="419" spans="26:26" x14ac:dyDescent="0.2">
      <c r="Z419" s="5"/>
    </row>
    <row r="420" spans="26:26" x14ac:dyDescent="0.2">
      <c r="Z420" s="5"/>
    </row>
    <row r="421" spans="26:26" x14ac:dyDescent="0.2">
      <c r="Z421" s="5"/>
    </row>
    <row r="422" spans="26:26" x14ac:dyDescent="0.2">
      <c r="Z422" s="5"/>
    </row>
    <row r="423" spans="26:26" x14ac:dyDescent="0.2">
      <c r="Z423" s="5"/>
    </row>
    <row r="424" spans="26:26" x14ac:dyDescent="0.2">
      <c r="Z424" s="5"/>
    </row>
    <row r="425" spans="26:26" x14ac:dyDescent="0.2">
      <c r="Z425" s="5"/>
    </row>
    <row r="426" spans="26:26" x14ac:dyDescent="0.2">
      <c r="Z426" s="5"/>
    </row>
    <row r="427" spans="26:26" x14ac:dyDescent="0.2">
      <c r="Z427" s="5"/>
    </row>
    <row r="428" spans="26:26" x14ac:dyDescent="0.2">
      <c r="Z428" s="5"/>
    </row>
    <row r="429" spans="26:26" x14ac:dyDescent="0.2">
      <c r="Z429" s="5"/>
    </row>
    <row r="430" spans="26:26" x14ac:dyDescent="0.2">
      <c r="Z430" s="5"/>
    </row>
    <row r="431" spans="26:26" x14ac:dyDescent="0.2">
      <c r="Z431" s="5"/>
    </row>
  </sheetData>
  <mergeCells count="1">
    <mergeCell ref="A6:B8"/>
  </mergeCells>
  <phoneticPr fontId="0" type="noConversion"/>
  <pageMargins left="0.75" right="0.5" top="0.25" bottom="0.6" header="0.5" footer="0.3"/>
  <pageSetup fitToWidth="22" fitToHeight="28" orientation="portrait" r:id="rId1"/>
  <headerFooter alignWithMargins="0">
    <oddFooter>&amp;L&amp;Z&amp;F&amp;CPage &amp;P of &amp;N</oddFooter>
  </headerFooter>
  <rowBreaks count="2" manualBreakCount="2">
    <brk id="77" max="27" man="1"/>
    <brk id="147" max="27" man="1"/>
  </rowBreaks>
  <colBreaks count="2" manualBreakCount="2">
    <brk id="10" max="229" man="1"/>
    <brk id="19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22 SCHEDA</vt:lpstr>
      <vt:lpstr>_1</vt:lpstr>
      <vt:lpstr>_M</vt:lpstr>
      <vt:lpstr>A1_</vt:lpstr>
      <vt:lpstr>'22 SCHEDA'!Print_Area</vt:lpstr>
      <vt:lpstr>Print_Area_MI</vt:lpstr>
      <vt:lpstr>'22 SCHEDA'!Print_Titles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PHockaday</cp:lastModifiedBy>
  <cp:lastPrinted>2020-12-12T22:49:41Z</cp:lastPrinted>
  <dcterms:created xsi:type="dcterms:W3CDTF">1999-11-29T15:33:05Z</dcterms:created>
  <dcterms:modified xsi:type="dcterms:W3CDTF">2021-01-22T15:06:03Z</dcterms:modified>
</cp:coreProperties>
</file>