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definedNames>
    <definedName name="dedamt">Sheet1!$A$15:$A$22</definedName>
    <definedName name="fitn">Sheet1!$C$15:$C$22</definedName>
    <definedName name="HIN">Sheet1!$F$15:$F$22</definedName>
    <definedName name="OASDIN">Sheet1!$E$15:$E$22</definedName>
    <definedName name="_xlnm.Print_Area" localSheetId="0">Sheet1!$A$1:$F$47</definedName>
    <definedName name="sitn">Sheet1!$D$15:$D$22</definedName>
  </definedNames>
  <calcPr calcId="125725" iterate="1" iterateCount="30"/>
</workbook>
</file>

<file path=xl/calcChain.xml><?xml version="1.0" encoding="utf-8"?>
<calcChain xmlns="http://schemas.openxmlformats.org/spreadsheetml/2006/main">
  <c r="B29" i="1"/>
  <c r="B28"/>
  <c r="C31"/>
  <c r="C34"/>
  <c r="E30"/>
  <c r="C39" s="1"/>
  <c r="B27"/>
  <c r="E27" s="1"/>
  <c r="C36" s="1"/>
  <c r="B26"/>
  <c r="E26" s="1"/>
  <c r="A23"/>
  <c r="C40" s="1"/>
  <c r="C35" l="1"/>
  <c r="E28"/>
  <c r="C37" s="1"/>
  <c r="E29"/>
  <c r="E32" l="1"/>
  <c r="C42" s="1"/>
  <c r="C38"/>
  <c r="D40" s="1"/>
</calcChain>
</file>

<file path=xl/sharedStrings.xml><?xml version="1.0" encoding="utf-8"?>
<sst xmlns="http://schemas.openxmlformats.org/spreadsheetml/2006/main" count="73" uniqueCount="42">
  <si>
    <t>To make another copy of this sheet in this workbook, see the instructions below.</t>
  </si>
  <si>
    <t>Remaining YTD OASDI Taxable:</t>
  </si>
  <si>
    <t>Employee Number</t>
  </si>
  <si>
    <t>Leave Blank if OASDI Max will not be reached</t>
  </si>
  <si>
    <t>Employee Name</t>
  </si>
  <si>
    <t>Example A</t>
  </si>
  <si>
    <t>Enter zero if OASDI Max reached before this payment</t>
  </si>
  <si>
    <t>OR Enter the remaining taxable amount if OASDI Max will be reached during this payment.</t>
  </si>
  <si>
    <t>Deduction Amount</t>
  </si>
  <si>
    <t>Deduction Name</t>
  </si>
  <si>
    <t>Exempt from FIT?</t>
  </si>
  <si>
    <t>Exempt from SIT?</t>
  </si>
  <si>
    <t>Exempt from OASDI?</t>
  </si>
  <si>
    <t>Exempt from HI?</t>
  </si>
  <si>
    <t>N</t>
  </si>
  <si>
    <t>Taxable Amounts</t>
  </si>
  <si>
    <t>Supplemental Tax Rate</t>
  </si>
  <si>
    <t>Tax Due</t>
  </si>
  <si>
    <t>OASDI Taxable</t>
  </si>
  <si>
    <t>HI Taxable</t>
  </si>
  <si>
    <t>Fit Taxable</t>
  </si>
  <si>
    <t>Total Taxes</t>
  </si>
  <si>
    <t>Gross Pay:</t>
  </si>
  <si>
    <t>OASDI Tax</t>
  </si>
  <si>
    <t>HI Tax</t>
  </si>
  <si>
    <t>Fit Tax</t>
  </si>
  <si>
    <t>Sit Tax</t>
  </si>
  <si>
    <t>Local Tax</t>
  </si>
  <si>
    <t>Total Deductions</t>
  </si>
  <si>
    <t>To make a copy of this sheet within the current workbook, right click on the "Sheet1" tab below and click "Move or Copy…".  Then make sure that the "Create a Copy" box is checked and click OK</t>
  </si>
  <si>
    <t>Calculation for Sick Leave Net Payment Amount</t>
  </si>
  <si>
    <t>Revised 3/24/2014</t>
  </si>
  <si>
    <t>Amount of Sick Leave Payout</t>
  </si>
  <si>
    <t>Enter any Deductions that will be made from the Sick Leave Payout:</t>
  </si>
  <si>
    <t>Total Net Pay</t>
  </si>
  <si>
    <t>(to calculate the after-tax value of a sick leave payout to be used to estimate the number of months of VRS service that can be purchased)</t>
  </si>
  <si>
    <t>Local Taxable***</t>
  </si>
  <si>
    <t>Sit Taxable**</t>
  </si>
  <si>
    <t>←Total cost of service purchased may not exceed this amount.  (Gross Pay)</t>
  </si>
  <si>
    <t>***If employee has Local Tax you may enter local taxable amount along with the tax rate.</t>
  </si>
  <si>
    <t>↑ If the final cost of service months is greather than amount shown, the employee owes the agency the difference between final cost and this amount.</t>
  </si>
  <si>
    <t>** Change the SIT supplemental tax rate if the employee is paying SIT (state taxes) to states other than Virginia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</si>
</sst>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</font>
    <font>
      <sz val="10"/>
      <name val="Arial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1" fillId="0" borderId="0" xfId="0" applyFont="1"/>
    <xf numFmtId="0" fontId="0" fillId="2" borderId="0" xfId="0" applyFill="1" applyProtection="1">
      <protection locked="0"/>
    </xf>
    <xf numFmtId="0" fontId="2" fillId="0" borderId="0" xfId="0" applyFont="1" applyAlignment="1"/>
    <xf numFmtId="0" fontId="0" fillId="2" borderId="0" xfId="0" applyFill="1" applyAlignment="1" applyProtection="1">
      <alignment horizontal="right"/>
      <protection locked="0"/>
    </xf>
    <xf numFmtId="0" fontId="1" fillId="0" borderId="0" xfId="0" quotePrefix="1" applyFont="1" applyAlignment="1">
      <alignment horizontal="left"/>
    </xf>
    <xf numFmtId="2" fontId="0" fillId="2" borderId="0" xfId="0" applyNumberFormat="1" applyFill="1" applyProtection="1">
      <protection locked="0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0" borderId="0" xfId="0" applyNumberFormat="1"/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10" fontId="0" fillId="0" borderId="0" xfId="0" applyNumberFormat="1"/>
    <xf numFmtId="2" fontId="0" fillId="0" borderId="0" xfId="0" applyNumberFormat="1" applyFill="1" applyProtection="1">
      <protection locked="0"/>
    </xf>
    <xf numFmtId="10" fontId="0" fillId="2" borderId="0" xfId="0" applyNumberFormat="1" applyFill="1" applyProtection="1">
      <protection locked="0"/>
    </xf>
    <xf numFmtId="4" fontId="0" fillId="0" borderId="0" xfId="0" applyNumberFormat="1"/>
    <xf numFmtId="2" fontId="1" fillId="0" borderId="0" xfId="0" applyNumberFormat="1" applyFont="1"/>
    <xf numFmtId="2" fontId="7" fillId="0" borderId="0" xfId="0" applyNumberFormat="1" applyFont="1"/>
    <xf numFmtId="2" fontId="0" fillId="0" borderId="0" xfId="0" quotePrefix="1" applyNumberFormat="1" applyAlignment="1">
      <alignment horizontal="left"/>
    </xf>
    <xf numFmtId="0" fontId="0" fillId="0" borderId="0" xfId="0" applyAlignment="1"/>
    <xf numFmtId="0" fontId="8" fillId="0" borderId="0" xfId="0" quotePrefix="1" applyFont="1" applyAlignment="1">
      <alignment horizontal="left"/>
    </xf>
    <xf numFmtId="0" fontId="5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quotePrefix="1" applyFont="1" applyAlignment="1">
      <alignment horizontal="left" wrapText="1"/>
    </xf>
    <xf numFmtId="0" fontId="0" fillId="0" borderId="0" xfId="0" applyAlignment="1" applyProtection="1">
      <protection locked="0"/>
    </xf>
    <xf numFmtId="0" fontId="0" fillId="0" borderId="0" xfId="0" applyAlignment="1"/>
    <xf numFmtId="0" fontId="1" fillId="0" borderId="0" xfId="0" applyFont="1" applyAlignment="1"/>
    <xf numFmtId="0" fontId="5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2" fontId="0" fillId="2" borderId="0" xfId="0" applyNumberFormat="1" applyFill="1" applyBorder="1" applyAlignment="1" applyProtection="1">
      <protection locked="0"/>
    </xf>
    <xf numFmtId="0" fontId="0" fillId="0" borderId="0" xfId="0" applyAlignme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quotePrefix="1" applyFont="1" applyAlignment="1">
      <alignment horizontal="left" wrapText="1"/>
    </xf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9" fillId="0" borderId="0" xfId="0" applyNumberFormat="1" applyFont="1" applyAlignment="1">
      <alignment wrapText="1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workbookViewId="0">
      <selection activeCell="B7" sqref="B7"/>
    </sheetView>
  </sheetViews>
  <sheetFormatPr defaultRowHeight="15"/>
  <cols>
    <col min="1" max="1" width="26.85546875" customWidth="1"/>
    <col min="2" max="2" width="25.28515625" customWidth="1"/>
    <col min="3" max="3" width="14.85546875" bestFit="1" customWidth="1"/>
    <col min="4" max="4" width="17.28515625" customWidth="1"/>
    <col min="5" max="6" width="12.5703125" bestFit="1" customWidth="1"/>
    <col min="7" max="7" width="12" customWidth="1"/>
    <col min="8" max="8" width="18.42578125" customWidth="1"/>
  </cols>
  <sheetData>
    <row r="1" spans="1:8">
      <c r="A1" s="44" t="s">
        <v>30</v>
      </c>
      <c r="B1" s="45"/>
      <c r="C1" s="45"/>
      <c r="D1" s="45"/>
      <c r="E1" s="45"/>
      <c r="F1" s="45"/>
    </row>
    <row r="2" spans="1:8">
      <c r="A2" s="37" t="s">
        <v>35</v>
      </c>
      <c r="B2" s="37"/>
      <c r="C2" s="37"/>
      <c r="D2" s="37"/>
      <c r="E2" s="37"/>
      <c r="F2" s="37"/>
    </row>
    <row r="3" spans="1:8">
      <c r="A3" s="38"/>
      <c r="B3" s="38"/>
      <c r="C3" s="38"/>
      <c r="D3" s="38"/>
      <c r="E3" s="38"/>
      <c r="F3" s="38"/>
    </row>
    <row r="4" spans="1:8">
      <c r="A4" s="46" t="s">
        <v>0</v>
      </c>
      <c r="B4" s="46"/>
      <c r="C4" s="46"/>
      <c r="D4" s="46"/>
      <c r="E4" s="46"/>
      <c r="F4" s="46"/>
    </row>
    <row r="5" spans="1:8">
      <c r="A5" s="1" t="s">
        <v>31</v>
      </c>
      <c r="B5" s="1"/>
      <c r="C5" s="1"/>
      <c r="D5" s="1"/>
      <c r="E5" s="1"/>
      <c r="F5" s="1"/>
    </row>
    <row r="6" spans="1:8">
      <c r="C6" s="2" t="s">
        <v>1</v>
      </c>
      <c r="D6" s="3"/>
      <c r="E6" s="39"/>
      <c r="F6" s="40"/>
      <c r="G6" s="32"/>
    </row>
    <row r="7" spans="1:8">
      <c r="A7" s="4" t="s">
        <v>2</v>
      </c>
      <c r="B7" s="5">
        <v>9999999900</v>
      </c>
      <c r="D7" s="6" t="s">
        <v>3</v>
      </c>
      <c r="G7" s="6"/>
    </row>
    <row r="8" spans="1:8">
      <c r="A8" s="4" t="s">
        <v>4</v>
      </c>
      <c r="B8" s="7" t="s">
        <v>5</v>
      </c>
      <c r="D8" s="6" t="s">
        <v>6</v>
      </c>
      <c r="G8" s="6"/>
    </row>
    <row r="9" spans="1:8">
      <c r="A9" s="8" t="s">
        <v>32</v>
      </c>
      <c r="B9" s="9"/>
      <c r="C9" s="4"/>
      <c r="D9" s="41" t="s">
        <v>7</v>
      </c>
      <c r="E9" s="42"/>
      <c r="F9" s="42"/>
      <c r="G9" s="27"/>
      <c r="H9" s="27"/>
    </row>
    <row r="10" spans="1:8">
      <c r="A10" s="29"/>
      <c r="B10" s="30"/>
      <c r="C10" s="30"/>
      <c r="D10" s="42"/>
      <c r="E10" s="42"/>
      <c r="F10" s="42"/>
      <c r="G10" s="27"/>
      <c r="H10" s="27"/>
    </row>
    <row r="11" spans="1:8">
      <c r="A11" s="35"/>
      <c r="B11" s="36"/>
      <c r="C11" s="36"/>
      <c r="D11" s="36"/>
      <c r="E11" s="36"/>
      <c r="F11" s="36"/>
    </row>
    <row r="12" spans="1:8">
      <c r="A12" s="8"/>
    </row>
    <row r="13" spans="1:8">
      <c r="A13" s="4" t="s">
        <v>33</v>
      </c>
    </row>
    <row r="14" spans="1:8" ht="26.25">
      <c r="A14" s="12" t="s">
        <v>8</v>
      </c>
      <c r="B14" s="12" t="s">
        <v>9</v>
      </c>
      <c r="C14" s="13" t="s">
        <v>10</v>
      </c>
      <c r="D14" s="13" t="s">
        <v>11</v>
      </c>
      <c r="E14" s="13" t="s">
        <v>12</v>
      </c>
      <c r="F14" s="13" t="s">
        <v>13</v>
      </c>
      <c r="G14" s="14"/>
    </row>
    <row r="15" spans="1:8">
      <c r="A15" s="9"/>
      <c r="B15" s="5"/>
      <c r="C15" s="15" t="s">
        <v>14</v>
      </c>
      <c r="D15" s="15" t="s">
        <v>14</v>
      </c>
      <c r="E15" s="15" t="s">
        <v>14</v>
      </c>
      <c r="F15" s="15" t="s">
        <v>14</v>
      </c>
      <c r="G15" s="16"/>
    </row>
    <row r="16" spans="1:8">
      <c r="A16" s="9"/>
      <c r="B16" s="5"/>
      <c r="C16" s="15" t="s">
        <v>14</v>
      </c>
      <c r="D16" s="15" t="s">
        <v>14</v>
      </c>
      <c r="E16" s="15" t="s">
        <v>14</v>
      </c>
      <c r="F16" s="15" t="s">
        <v>14</v>
      </c>
      <c r="G16" s="16"/>
    </row>
    <row r="17" spans="1:8">
      <c r="A17" s="9"/>
      <c r="B17" s="5"/>
      <c r="C17" s="15" t="s">
        <v>14</v>
      </c>
      <c r="D17" s="15" t="s">
        <v>14</v>
      </c>
      <c r="E17" s="15" t="s">
        <v>14</v>
      </c>
      <c r="F17" s="15" t="s">
        <v>14</v>
      </c>
      <c r="G17" s="16"/>
    </row>
    <row r="18" spans="1:8">
      <c r="A18" s="9"/>
      <c r="B18" s="5"/>
      <c r="C18" s="15" t="s">
        <v>14</v>
      </c>
      <c r="D18" s="15" t="s">
        <v>14</v>
      </c>
      <c r="E18" s="15" t="s">
        <v>14</v>
      </c>
      <c r="F18" s="15" t="s">
        <v>14</v>
      </c>
      <c r="G18" s="16"/>
    </row>
    <row r="19" spans="1:8">
      <c r="A19" s="9"/>
      <c r="B19" s="5"/>
      <c r="C19" s="15" t="s">
        <v>14</v>
      </c>
      <c r="D19" s="15" t="s">
        <v>14</v>
      </c>
      <c r="E19" s="15" t="s">
        <v>14</v>
      </c>
      <c r="F19" s="15" t="s">
        <v>14</v>
      </c>
      <c r="G19" s="16"/>
    </row>
    <row r="20" spans="1:8">
      <c r="A20" s="9"/>
      <c r="B20" s="5"/>
      <c r="C20" s="15" t="s">
        <v>14</v>
      </c>
      <c r="D20" s="15" t="s">
        <v>14</v>
      </c>
      <c r="E20" s="15" t="s">
        <v>14</v>
      </c>
      <c r="F20" s="15" t="s">
        <v>14</v>
      </c>
      <c r="G20" s="16"/>
    </row>
    <row r="21" spans="1:8">
      <c r="A21" s="9"/>
      <c r="B21" s="5"/>
      <c r="C21" s="15" t="s">
        <v>14</v>
      </c>
      <c r="D21" s="15" t="s">
        <v>14</v>
      </c>
      <c r="E21" s="15" t="s">
        <v>14</v>
      </c>
      <c r="F21" s="15" t="s">
        <v>14</v>
      </c>
      <c r="G21" s="16"/>
    </row>
    <row r="22" spans="1:8">
      <c r="A22" s="9"/>
      <c r="B22" s="5"/>
      <c r="C22" s="15" t="s">
        <v>14</v>
      </c>
      <c r="D22" s="15" t="s">
        <v>14</v>
      </c>
      <c r="E22" s="15" t="s">
        <v>14</v>
      </c>
      <c r="F22" s="15" t="s">
        <v>14</v>
      </c>
      <c r="G22" s="16"/>
    </row>
    <row r="23" spans="1:8">
      <c r="A23" s="17">
        <f>SUM(A15:A22)</f>
        <v>0</v>
      </c>
    </row>
    <row r="25" spans="1:8" ht="26.25">
      <c r="A25" s="18"/>
      <c r="B25" s="19" t="s">
        <v>15</v>
      </c>
      <c r="C25" s="19" t="s">
        <v>16</v>
      </c>
      <c r="D25" s="14"/>
      <c r="E25" s="19" t="s">
        <v>17</v>
      </c>
      <c r="F25" s="19"/>
      <c r="G25" s="18"/>
      <c r="H25" s="18"/>
    </row>
    <row r="26" spans="1:8">
      <c r="A26" s="4" t="s">
        <v>18</v>
      </c>
      <c r="B26" s="17">
        <f>IF(E6="",B9-(SUMIF(OASDIN,"Y",dedamt)),IF(E6&lt;(B9-(SUMIF(OASDIN,"Y",dedamt))),E6,B9-(SUMIF(OASDIN,"Y",dedamt))))</f>
        <v>0</v>
      </c>
      <c r="C26" s="20">
        <v>6.2E-2</v>
      </c>
      <c r="D26" s="21"/>
      <c r="E26" s="17">
        <f>B26*C26</f>
        <v>0</v>
      </c>
      <c r="F26" s="17"/>
    </row>
    <row r="27" spans="1:8">
      <c r="A27" s="8" t="s">
        <v>19</v>
      </c>
      <c r="B27" s="17">
        <f>$B$9-(SUMIF(HIN,"Y",dedamt))</f>
        <v>0</v>
      </c>
      <c r="C27" s="20">
        <v>1.4500000000000001E-2</v>
      </c>
      <c r="D27" s="21"/>
      <c r="E27" s="17">
        <f>B27*C27</f>
        <v>0</v>
      </c>
      <c r="F27" s="17"/>
    </row>
    <row r="28" spans="1:8">
      <c r="A28" s="4" t="s">
        <v>20</v>
      </c>
      <c r="B28" s="17">
        <f>$B$9-(SUMIF(fitn,"Y",dedamt))</f>
        <v>0</v>
      </c>
      <c r="C28" s="20">
        <v>0.25</v>
      </c>
      <c r="D28" s="21"/>
      <c r="E28" s="17">
        <f>($C$28*$B$28)</f>
        <v>0</v>
      </c>
      <c r="F28" s="17"/>
    </row>
    <row r="29" spans="1:8">
      <c r="A29" s="4" t="s">
        <v>37</v>
      </c>
      <c r="B29" s="17">
        <f>$B$9-(SUMIF(sitn,"Y",dedamt))</f>
        <v>0</v>
      </c>
      <c r="C29" s="22">
        <v>5.7500000000000002E-2</v>
      </c>
      <c r="D29" s="21"/>
      <c r="E29" s="17">
        <f>($C$29*$B$29)</f>
        <v>0</v>
      </c>
      <c r="F29" s="17"/>
    </row>
    <row r="30" spans="1:8">
      <c r="A30" s="4" t="s">
        <v>36</v>
      </c>
      <c r="B30" s="9"/>
      <c r="C30" s="22"/>
      <c r="D30" s="21"/>
      <c r="E30" s="17">
        <f>(C30*B30)+D30</f>
        <v>0</v>
      </c>
      <c r="F30" s="17"/>
    </row>
    <row r="31" spans="1:8">
      <c r="B31" s="17"/>
      <c r="C31" s="20">
        <f>SUM(C26:C30)</f>
        <v>0.38400000000000001</v>
      </c>
      <c r="D31" s="17"/>
      <c r="E31" s="17"/>
    </row>
    <row r="32" spans="1:8">
      <c r="C32" s="23"/>
      <c r="D32" s="24" t="s">
        <v>21</v>
      </c>
      <c r="E32" s="17">
        <f>SUM($E$26:$E$31)</f>
        <v>0</v>
      </c>
      <c r="F32" s="17"/>
    </row>
    <row r="34" spans="1:8">
      <c r="B34" s="4" t="s">
        <v>22</v>
      </c>
      <c r="C34" s="17">
        <f>B9</f>
        <v>0</v>
      </c>
      <c r="D34" s="47" t="s">
        <v>38</v>
      </c>
      <c r="E34" s="42"/>
      <c r="F34" s="42"/>
    </row>
    <row r="35" spans="1:8">
      <c r="B35" s="4" t="s">
        <v>23</v>
      </c>
      <c r="C35" s="17">
        <f>E26</f>
        <v>0</v>
      </c>
      <c r="D35" s="42"/>
      <c r="E35" s="42"/>
      <c r="F35" s="42"/>
    </row>
    <row r="36" spans="1:8">
      <c r="B36" s="4" t="s">
        <v>24</v>
      </c>
      <c r="C36" s="17">
        <f>E27</f>
        <v>0</v>
      </c>
      <c r="D36" s="17"/>
    </row>
    <row r="37" spans="1:8">
      <c r="B37" s="4" t="s">
        <v>25</v>
      </c>
      <c r="C37" s="17">
        <f>E28</f>
        <v>0</v>
      </c>
      <c r="D37" s="17"/>
    </row>
    <row r="38" spans="1:8">
      <c r="B38" s="4" t="s">
        <v>26</v>
      </c>
      <c r="C38" s="17">
        <f>E29</f>
        <v>0</v>
      </c>
      <c r="D38" s="17"/>
    </row>
    <row r="39" spans="1:8">
      <c r="B39" s="4" t="s">
        <v>27</v>
      </c>
      <c r="C39" s="17">
        <f>E30</f>
        <v>0</v>
      </c>
      <c r="D39" s="17"/>
    </row>
    <row r="40" spans="1:8">
      <c r="B40" s="4" t="s">
        <v>28</v>
      </c>
      <c r="C40" s="17">
        <f>A23</f>
        <v>0</v>
      </c>
      <c r="D40" s="25">
        <f>($C$34-SUM($C$35:$C$40))</f>
        <v>0</v>
      </c>
    </row>
    <row r="41" spans="1:8">
      <c r="B41" s="4"/>
      <c r="C41" s="17"/>
      <c r="D41" s="25"/>
    </row>
    <row r="42" spans="1:8">
      <c r="B42" s="11" t="s">
        <v>34</v>
      </c>
      <c r="C42" s="17">
        <f>B9-E32</f>
        <v>0</v>
      </c>
      <c r="D42" s="26"/>
      <c r="E42" s="27"/>
      <c r="F42" s="27"/>
      <c r="G42" s="27"/>
      <c r="H42" s="27"/>
    </row>
    <row r="43" spans="1:8">
      <c r="B43" s="8"/>
      <c r="C43" s="47" t="s">
        <v>40</v>
      </c>
      <c r="D43" s="42"/>
      <c r="E43" s="42"/>
      <c r="F43" s="42"/>
      <c r="G43" s="27"/>
      <c r="H43" s="27"/>
    </row>
    <row r="44" spans="1:8">
      <c r="B44" s="8"/>
      <c r="C44" s="42"/>
      <c r="D44" s="42"/>
      <c r="E44" s="42"/>
      <c r="F44" s="42"/>
      <c r="G44" s="33"/>
      <c r="H44" s="33"/>
    </row>
    <row r="45" spans="1:8">
      <c r="B45" s="8"/>
      <c r="C45" s="42"/>
      <c r="D45" s="42"/>
      <c r="E45" s="42"/>
      <c r="F45" s="42"/>
      <c r="G45" s="33"/>
      <c r="H45" s="33"/>
    </row>
    <row r="46" spans="1:8">
      <c r="B46" s="8"/>
      <c r="C46" s="10"/>
      <c r="D46" s="10"/>
      <c r="E46" s="10"/>
      <c r="F46" s="10"/>
      <c r="G46" s="33"/>
      <c r="H46" s="33"/>
    </row>
    <row r="47" spans="1:8">
      <c r="A47" s="28" t="s">
        <v>41</v>
      </c>
      <c r="E47" s="27"/>
      <c r="F47" s="27"/>
      <c r="G47" s="27"/>
      <c r="H47" s="27"/>
    </row>
    <row r="48" spans="1:8">
      <c r="A48" s="48" t="s">
        <v>39</v>
      </c>
      <c r="E48" s="31"/>
      <c r="F48" s="31"/>
    </row>
    <row r="50" spans="1:6">
      <c r="A50" s="43" t="s">
        <v>29</v>
      </c>
      <c r="B50" s="42"/>
      <c r="C50" s="42"/>
      <c r="D50" s="42"/>
      <c r="E50" s="42"/>
      <c r="F50" s="42"/>
    </row>
    <row r="51" spans="1:6">
      <c r="A51" s="42"/>
      <c r="B51" s="42"/>
      <c r="C51" s="42"/>
      <c r="D51" s="42"/>
      <c r="E51" s="42"/>
      <c r="F51" s="42"/>
    </row>
    <row r="52" spans="1:6">
      <c r="A52" s="42"/>
      <c r="B52" s="42"/>
      <c r="C52" s="42"/>
      <c r="D52" s="42"/>
      <c r="E52" s="42"/>
      <c r="F52" s="42"/>
    </row>
    <row r="53" spans="1:6">
      <c r="A53" s="42"/>
      <c r="B53" s="42"/>
      <c r="C53" s="42"/>
      <c r="D53" s="42"/>
      <c r="E53" s="42"/>
      <c r="F53" s="42"/>
    </row>
    <row r="54" spans="1:6">
      <c r="A54" s="42"/>
      <c r="B54" s="42"/>
      <c r="C54" s="42"/>
      <c r="D54" s="42"/>
      <c r="E54" s="42"/>
      <c r="F54" s="42"/>
    </row>
    <row r="55" spans="1:6">
      <c r="B55" s="34"/>
      <c r="C55" s="34"/>
      <c r="D55" s="34"/>
      <c r="E55" s="34"/>
      <c r="F55" s="34"/>
    </row>
  </sheetData>
  <sheetProtection password="CC16" sheet="1" objects="1" scenarios="1"/>
  <mergeCells count="9">
    <mergeCell ref="A1:F1"/>
    <mergeCell ref="A4:F4"/>
    <mergeCell ref="D34:F35"/>
    <mergeCell ref="C43:F45"/>
    <mergeCell ref="A11:F11"/>
    <mergeCell ref="A2:F3"/>
    <mergeCell ref="E6:F6"/>
    <mergeCell ref="D9:F10"/>
    <mergeCell ref="A50:F54"/>
  </mergeCells>
  <dataValidations disablePrompts="1" count="1">
    <dataValidation type="list" allowBlank="1" showInputMessage="1" showErrorMessage="1" sqref="C15:F22">
      <formula1>"Y,N"</formula1>
    </dataValidation>
  </dataValidations>
  <pageMargins left="0.25" right="0.25" top="0.44" bottom="0.75" header="0.3" footer="0.3"/>
  <pageSetup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Sheet1</vt:lpstr>
      <vt:lpstr>Sheet2</vt:lpstr>
      <vt:lpstr>Sheet3</vt:lpstr>
      <vt:lpstr>dedamt</vt:lpstr>
      <vt:lpstr>fitn</vt:lpstr>
      <vt:lpstr>HIN</vt:lpstr>
      <vt:lpstr>OASDIN</vt:lpstr>
      <vt:lpstr>Sheet1!Print_Area</vt:lpstr>
      <vt:lpstr>sitn</vt:lpstr>
    </vt:vector>
  </TitlesOfParts>
  <Company>Virginia Department of Accounts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 Sick Leave</dc:title>
  <dc:subject>Net Sick Leave</dc:subject>
  <dc:creator>Virginia Department of Accounts</dc:creator>
  <cp:keywords>Net Sick Leave</cp:keywords>
  <dc:description>Net Sick Leave</dc:description>
  <cp:lastModifiedBy>jrk37457</cp:lastModifiedBy>
  <cp:lastPrinted>2014-03-24T15:00:00Z</cp:lastPrinted>
  <dcterms:created xsi:type="dcterms:W3CDTF">2014-03-24T14:30:58Z</dcterms:created>
  <dcterms:modified xsi:type="dcterms:W3CDTF">2014-03-24T16:12:44Z</dcterms:modified>
  <cp:category>Net Sick Leave</cp:category>
</cp:coreProperties>
</file>